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er/Desktop/Elife-revised Nov. 9-2022/Figure 5-source data 1/"/>
    </mc:Choice>
  </mc:AlternateContent>
  <xr:revisionPtr revIDLastSave="0" documentId="13_ncr:1_{729DED78-D3AE-2249-B51E-1EA078DCBF00}" xr6:coauthVersionLast="47" xr6:coauthVersionMax="47" xr10:uidLastSave="{00000000-0000-0000-0000-000000000000}"/>
  <bookViews>
    <workbookView xWindow="-31760" yWindow="4040" windowWidth="28100" windowHeight="20740" activeTab="1" xr2:uid="{9BAB0585-3599-4641-B030-17A7625D7828}"/>
  </bookViews>
  <sheets>
    <sheet name="Fig. 5 WT+GluA3KO TEM data" sheetId="4" r:id="rId1"/>
    <sheet name="Fig.5 WT+GluA3KO TEM stats" sheetId="7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Q21" i="4" l="1"/>
  <c r="N21" i="4"/>
  <c r="N20" i="4"/>
  <c r="AB30" i="4"/>
  <c r="O21" i="4"/>
  <c r="X30" i="4"/>
  <c r="W30" i="4"/>
  <c r="BA50" i="4"/>
  <c r="AZ50" i="4"/>
  <c r="AY49" i="4"/>
  <c r="AZ49" i="4"/>
  <c r="BA49" i="4"/>
  <c r="BB49" i="4"/>
  <c r="AS49" i="4"/>
  <c r="AT49" i="4"/>
  <c r="AU49" i="4"/>
  <c r="AV49" i="4"/>
  <c r="AM49" i="4"/>
  <c r="AN49" i="4"/>
  <c r="AO49" i="4"/>
  <c r="AP49" i="4"/>
  <c r="AG36" i="4"/>
  <c r="AH36" i="4"/>
  <c r="AI36" i="4"/>
  <c r="AJ36" i="4"/>
  <c r="AA29" i="4"/>
  <c r="AB29" i="4"/>
  <c r="AC29" i="4"/>
  <c r="AD29" i="4"/>
  <c r="W29" i="4"/>
  <c r="X29" i="4"/>
  <c r="Q20" i="4"/>
  <c r="R20" i="4"/>
  <c r="O20" i="4"/>
  <c r="U29" i="4"/>
  <c r="V29" i="4"/>
  <c r="U30" i="4"/>
  <c r="V30" i="4"/>
  <c r="J20" i="4"/>
  <c r="K20" i="4"/>
  <c r="H20" i="4"/>
  <c r="I20" i="4"/>
  <c r="D20" i="4"/>
  <c r="E20" i="4"/>
  <c r="B20" i="4"/>
  <c r="C20" i="4"/>
  <c r="AM50" i="4"/>
  <c r="BB50" i="4"/>
  <c r="AY50" i="4"/>
  <c r="AV50" i="4"/>
  <c r="AU50" i="4"/>
  <c r="AT50" i="4"/>
  <c r="AS50" i="4"/>
  <c r="AP50" i="4"/>
  <c r="AO50" i="4"/>
  <c r="AN50" i="4"/>
  <c r="AJ37" i="4"/>
  <c r="AI37" i="4"/>
  <c r="AH37" i="4"/>
  <c r="AG37" i="4"/>
  <c r="AD30" i="4"/>
  <c r="AC30" i="4"/>
  <c r="AA30" i="4"/>
  <c r="R21" i="4"/>
  <c r="K21" i="4"/>
  <c r="J21" i="4"/>
  <c r="I21" i="4"/>
  <c r="H21" i="4"/>
  <c r="E21" i="4"/>
  <c r="D21" i="4"/>
  <c r="C21" i="4"/>
  <c r="B21" i="4"/>
</calcChain>
</file>

<file path=xl/sharedStrings.xml><?xml version="1.0" encoding="utf-8"?>
<sst xmlns="http://schemas.openxmlformats.org/spreadsheetml/2006/main" count="452" uniqueCount="138">
  <si>
    <t>Ribbon Volume (um3)</t>
  </si>
  <si>
    <t>PSD Surface Area (um2)</t>
  </si>
  <si>
    <t>Ribbon Surface Area (um2)</t>
  </si>
  <si>
    <t>Ribbon Major Axis (nm)</t>
  </si>
  <si>
    <t>Ribbon Circularity</t>
  </si>
  <si>
    <t>SVs Size/Synapse (nm)</t>
  </si>
  <si>
    <t>WT &amp; GluA3KO</t>
  </si>
  <si>
    <t>WT Modiolar-1</t>
  </si>
  <si>
    <t>KO Modiolar-1</t>
  </si>
  <si>
    <t>WT Modiolar-2</t>
  </si>
  <si>
    <t>KO Modiolar-2</t>
  </si>
  <si>
    <t>WT Mod-1</t>
  </si>
  <si>
    <t>KO Mod-1</t>
  </si>
  <si>
    <t>WT Mod-2</t>
  </si>
  <si>
    <t>KO Mod-2</t>
  </si>
  <si>
    <t>PSD Volume (um3) Modiolar</t>
  </si>
  <si>
    <t>PSD Volume (um3) Pillar</t>
  </si>
  <si>
    <t>WT Pillar</t>
  </si>
  <si>
    <t>KO Pillar</t>
  </si>
  <si>
    <t>Mod-WT</t>
  </si>
  <si>
    <t>Mod-KO</t>
  </si>
  <si>
    <t>Pil-WT</t>
  </si>
  <si>
    <t>Pil-KO</t>
  </si>
  <si>
    <t>PSD Linear Length (nm) Modiolar</t>
  </si>
  <si>
    <t>Mean</t>
  </si>
  <si>
    <t>SD</t>
  </si>
  <si>
    <t>n</t>
  </si>
  <si>
    <t>ns</t>
  </si>
  <si>
    <t>ANOVA summary</t>
  </si>
  <si>
    <t>F</t>
  </si>
  <si>
    <t>P value</t>
  </si>
  <si>
    <t>P value summary</t>
  </si>
  <si>
    <t>**</t>
  </si>
  <si>
    <t>Significant diff. among means (P &lt; 0.05)?</t>
  </si>
  <si>
    <t>Yes</t>
  </si>
  <si>
    <t>R squared</t>
  </si>
  <si>
    <t>Tukey's multiple comparisons test</t>
  </si>
  <si>
    <t>Mean Diff.</t>
  </si>
  <si>
    <t>95.00% CI of diff.</t>
  </si>
  <si>
    <t>Below threshold?</t>
  </si>
  <si>
    <t>Summary</t>
  </si>
  <si>
    <t>Adjusted P Value</t>
  </si>
  <si>
    <t>No</t>
  </si>
  <si>
    <t>*</t>
  </si>
  <si>
    <t>Mann Whitney test</t>
  </si>
  <si>
    <t>Exact or approximate P value?</t>
  </si>
  <si>
    <t>Exact</t>
  </si>
  <si>
    <t>Significantly different (P &lt; 0.05)?</t>
  </si>
  <si>
    <t>One- or two-tailed P value?</t>
  </si>
  <si>
    <t>Two-tailed</t>
  </si>
  <si>
    <t>Sum of ranks in column A,B</t>
  </si>
  <si>
    <t>Mann-Whitney U</t>
  </si>
  <si>
    <t>Ribbon Surface Area Modiolar vs Pillar</t>
  </si>
  <si>
    <t>&lt;0.0001</t>
  </si>
  <si>
    <t>****</t>
  </si>
  <si>
    <t>Ribbon Major Axis Modiolar vs Pillar</t>
  </si>
  <si>
    <t>P35 Males</t>
  </si>
  <si>
    <t>WT Modiolar-1 vs. KO Modiolar-1</t>
  </si>
  <si>
    <t>WT Modiolar-1 vs. WT Modiolar-2</t>
  </si>
  <si>
    <t>WT Modiolar-1 vs. KO Modiolar-2</t>
  </si>
  <si>
    <t>KO Modiolar-1 vs. WT Modiolar-2</t>
  </si>
  <si>
    <t>KO Modiolar-1 vs. KO Modiolar-2</t>
  </si>
  <si>
    <t>WT Modiolar-2 vs. KO Modiolar-2</t>
  </si>
  <si>
    <t xml:space="preserve">PSD Surface Area Pillar </t>
  </si>
  <si>
    <t>PSD Surface Area  Modiolar - one-way ANOVA</t>
  </si>
  <si>
    <t>PSD Volume Modiolar - one-way-ANOVA</t>
  </si>
  <si>
    <t>WT Mod-1 vs. KO Mod-1</t>
  </si>
  <si>
    <t>WT Mod-1 vs. WT Mod-2</t>
  </si>
  <si>
    <t>WT Mod-1 vs. KO Mod-2</t>
  </si>
  <si>
    <t>KO Mod-1 vs. WT Mod-2</t>
  </si>
  <si>
    <t>KO Mod-1 vs. KO Mod-2</t>
  </si>
  <si>
    <t>WT Mod-2 vs. KO Mod-2</t>
  </si>
  <si>
    <t xml:space="preserve">PSD Volume Pillar </t>
  </si>
  <si>
    <t>Mod-WT vs. Mod-KO</t>
  </si>
  <si>
    <t>&gt;0.9999</t>
  </si>
  <si>
    <t>Mod-WT vs. Pil-WT</t>
  </si>
  <si>
    <t>Mod-WT vs. Pil-KO</t>
  </si>
  <si>
    <t>Mod-KO vs. Pil-WT</t>
  </si>
  <si>
    <t>Mod-KO vs. Pil-KO</t>
  </si>
  <si>
    <t>Pil-WT vs. Pil-KO</t>
  </si>
  <si>
    <t>208 , 353</t>
  </si>
  <si>
    <t>PSD Linear Length Pillar</t>
  </si>
  <si>
    <t>PSD Linear Length Modiolar</t>
  </si>
  <si>
    <t>-87.00 to 161.3</t>
  </si>
  <si>
    <t>-245.2 to 158.8</t>
  </si>
  <si>
    <t>-78.72 to 325.3</t>
  </si>
  <si>
    <t>-275.6 to 114.8</t>
  </si>
  <si>
    <t>-109.0 to 281.3</t>
  </si>
  <si>
    <t>-85.45 to 418.5</t>
  </si>
  <si>
    <t>30.97 to 114.4</t>
  </si>
  <si>
    <t>36.11 to 148.1</t>
  </si>
  <si>
    <t>***</t>
  </si>
  <si>
    <t>15.54 to 125.2</t>
  </si>
  <si>
    <t>-35.83 to 74.68</t>
  </si>
  <si>
    <t>-56.38 to 51.74</t>
  </si>
  <si>
    <t>-87.47 to 43.98</t>
  </si>
  <si>
    <t>Ribbon Circularity Modiolar vs Pillar</t>
  </si>
  <si>
    <t>-0.3122 to -0.1741</t>
  </si>
  <si>
    <t>-0.4853 to -0.3000</t>
  </si>
  <si>
    <t>-0.4331 to -0.2517</t>
  </si>
  <si>
    <t>-0.2409 to -0.05811</t>
  </si>
  <si>
    <t>-0.1887 to -0.009864</t>
  </si>
  <si>
    <t>-0.05848 to 0.1589</t>
  </si>
  <si>
    <t>SVs Size/PSD Modiolar vs Pillar</t>
  </si>
  <si>
    <t>-1.691 to 3.251</t>
  </si>
  <si>
    <t>0.1269 to 5.862</t>
  </si>
  <si>
    <t>-4.864 to 0.7709</t>
  </si>
  <si>
    <t>-0.6342 to 5.063</t>
  </si>
  <si>
    <t>-5.625 to -0.02802</t>
  </si>
  <si>
    <t>-8.195 to -1.887</t>
  </si>
  <si>
    <t>PSD Surface Area (um2) Pillar</t>
  </si>
  <si>
    <t>98 , 155</t>
  </si>
  <si>
    <t>101 , 152</t>
  </si>
  <si>
    <t>Ribbon Volume Modiolar vs Pillar</t>
  </si>
  <si>
    <t>-0.1370 to 0.2337</t>
  </si>
  <si>
    <t>-0.2315 to 0.2097</t>
  </si>
  <si>
    <t>-0.2332 to 0.2357</t>
  </si>
  <si>
    <t>-0.2799 to 0.1613</t>
  </si>
  <si>
    <t>-0.2816 to 0.1873</t>
  </si>
  <si>
    <t>-0.2511 to 0.2753</t>
  </si>
  <si>
    <t>-0.004305 to 0.007313</t>
  </si>
  <si>
    <t>-0.005765 to 0.008063</t>
  </si>
  <si>
    <t>-0.003789 to 0.01091</t>
  </si>
  <si>
    <t>-0.007269 to 0.006559</t>
  </si>
  <si>
    <t>-0.005293 to 0.009402</t>
  </si>
  <si>
    <t>-0.005840 to 0.01066</t>
  </si>
  <si>
    <t>-0.001520 to 0.0009757</t>
  </si>
  <si>
    <t>-0.0008587 to 0.002122</t>
  </si>
  <si>
    <t>-0.002870 to 0.0003004</t>
  </si>
  <si>
    <t>-0.0005979 to 0.002406</t>
  </si>
  <si>
    <t>-0.002609 to 0.0005837</t>
  </si>
  <si>
    <t>-0.003709 to -0.0001245</t>
  </si>
  <si>
    <t>-0.1161 to 0.1145</t>
  </si>
  <si>
    <t>-0.07150 to 0.2039</t>
  </si>
  <si>
    <t>-0.1845 to 0.1084</t>
  </si>
  <si>
    <t>-0.07173 to 0.2058</t>
  </si>
  <si>
    <t>-0.1846 to 0.1103</t>
  </si>
  <si>
    <t>-0.2698 to 0.06135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</si>
</sst>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name val="Arial"/>
      <family val="2"/>
    </font>
    <font>
      <b/>
      <sz val="12"/>
      <name val="Arial"/>
      <family val="2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u/>
      <sz val="12"/>
      <name val="Calibri"/>
      <family val="2"/>
      <scheme val="minor"/>
    </font>
    <font>
      <sz val="14"/>
      <name val="Arial"/>
      <family val="2"/>
    </font>
    <font>
      <b/>
      <sz val="12"/>
      <color theme="0" tint="-0.499984740745262"/>
      <name val="Arial"/>
      <family val="2"/>
    </font>
    <font>
      <sz val="12"/>
      <color theme="0" tint="-0.499984740745262"/>
      <name val="Arial"/>
      <family val="2"/>
    </font>
    <font>
      <sz val="12"/>
      <color theme="0" tint="-0.499984740745262"/>
      <name val="Calibri"/>
      <family val="2"/>
      <scheme val="minor"/>
    </font>
    <font>
      <sz val="14"/>
      <color theme="0" tint="-0.499984740745262"/>
      <name val="Arial"/>
      <family val="2"/>
    </font>
    <font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6">
    <xf numFmtId="0" fontId="0" fillId="0" borderId="0" xfId="0"/>
    <xf numFmtId="0" fontId="2" fillId="0" borderId="0" xfId="0" applyFont="1"/>
    <xf numFmtId="0" fontId="1" fillId="0" borderId="0" xfId="0" applyFont="1"/>
    <xf numFmtId="0" fontId="3" fillId="0" borderId="2" xfId="0" applyFont="1" applyBorder="1" applyAlignment="1">
      <alignment horizontal="center"/>
    </xf>
    <xf numFmtId="0" fontId="1" fillId="2" borderId="0" xfId="0" applyFont="1" applyFill="1"/>
    <xf numFmtId="0" fontId="3" fillId="0" borderId="0" xfId="0" applyFont="1" applyBorder="1" applyAlignment="1">
      <alignment horizontal="center"/>
    </xf>
    <xf numFmtId="0" fontId="0" fillId="0" borderId="0" xfId="0" applyBorder="1"/>
    <xf numFmtId="0" fontId="1" fillId="0" borderId="0" xfId="0" applyFont="1" applyBorder="1"/>
    <xf numFmtId="0" fontId="0" fillId="0" borderId="1" xfId="0" applyBorder="1"/>
    <xf numFmtId="0" fontId="2" fillId="0" borderId="1" xfId="0" applyFont="1" applyBorder="1"/>
    <xf numFmtId="0" fontId="1" fillId="0" borderId="0" xfId="0" applyFont="1" applyBorder="1" applyAlignment="1">
      <alignment horizontal="right"/>
    </xf>
    <xf numFmtId="0" fontId="1" fillId="0" borderId="3" xfId="0" applyFont="1" applyBorder="1" applyAlignment="1">
      <alignment horizontal="right"/>
    </xf>
    <xf numFmtId="0" fontId="0" fillId="0" borderId="3" xfId="0" applyBorder="1"/>
    <xf numFmtId="0" fontId="1" fillId="0" borderId="1" xfId="0" applyFont="1" applyBorder="1" applyAlignment="1">
      <alignment horizontal="right"/>
    </xf>
    <xf numFmtId="0" fontId="2" fillId="0" borderId="0" xfId="0" applyFont="1" applyBorder="1"/>
    <xf numFmtId="0" fontId="2" fillId="0" borderId="3" xfId="0" applyFont="1" applyBorder="1"/>
    <xf numFmtId="0" fontId="4" fillId="0" borderId="0" xfId="0" applyFont="1" applyAlignment="1">
      <alignment horizontal="left"/>
    </xf>
    <xf numFmtId="0" fontId="4" fillId="0" borderId="0" xfId="0" applyFont="1"/>
    <xf numFmtId="0" fontId="4" fillId="0" borderId="3" xfId="0" applyFont="1" applyBorder="1"/>
    <xf numFmtId="0" fontId="4" fillId="0" borderId="1" xfId="0" applyFont="1" applyBorder="1" applyAlignment="1">
      <alignment horizontal="left"/>
    </xf>
    <xf numFmtId="0" fontId="4" fillId="0" borderId="1" xfId="0" applyFont="1" applyBorder="1"/>
    <xf numFmtId="0" fontId="5" fillId="0" borderId="3" xfId="0" applyFont="1" applyBorder="1" applyAlignment="1">
      <alignment horizontal="left"/>
    </xf>
    <xf numFmtId="0" fontId="5" fillId="0" borderId="0" xfId="0" applyFont="1" applyAlignment="1">
      <alignment horizontal="left"/>
    </xf>
    <xf numFmtId="0" fontId="5" fillId="0" borderId="0" xfId="0" applyFont="1"/>
    <xf numFmtId="0" fontId="5" fillId="0" borderId="0" xfId="0" applyFont="1" applyFill="1" applyBorder="1" applyAlignment="1">
      <alignment horizontal="left"/>
    </xf>
    <xf numFmtId="0" fontId="0" fillId="0" borderId="0" xfId="0" applyFont="1"/>
    <xf numFmtId="0" fontId="4" fillId="0" borderId="3" xfId="0" applyFont="1" applyBorder="1" applyAlignment="1">
      <alignment horizontal="left"/>
    </xf>
    <xf numFmtId="0" fontId="0" fillId="0" borderId="0" xfId="0" applyFont="1" applyBorder="1"/>
    <xf numFmtId="0" fontId="0" fillId="2" borderId="0" xfId="0" applyFill="1"/>
    <xf numFmtId="0" fontId="6" fillId="0" borderId="0" xfId="0" applyFont="1" applyAlignment="1">
      <alignment horizontal="center"/>
    </xf>
    <xf numFmtId="0" fontId="4" fillId="0" borderId="1" xfId="0" applyFont="1" applyBorder="1" applyAlignment="1">
      <alignment horizontal="center"/>
    </xf>
    <xf numFmtId="0" fontId="7" fillId="0" borderId="0" xfId="0" applyFont="1"/>
    <xf numFmtId="0" fontId="0" fillId="0" borderId="1" xfId="0" applyFill="1" applyBorder="1"/>
    <xf numFmtId="0" fontId="4" fillId="0" borderId="0" xfId="0" applyFont="1" applyBorder="1"/>
    <xf numFmtId="0" fontId="8" fillId="0" borderId="2" xfId="0" applyFont="1" applyBorder="1" applyAlignment="1">
      <alignment horizontal="center"/>
    </xf>
    <xf numFmtId="0" fontId="9" fillId="0" borderId="0" xfId="0" applyFont="1"/>
    <xf numFmtId="0" fontId="10" fillId="0" borderId="0" xfId="0" applyFont="1"/>
    <xf numFmtId="0" fontId="10" fillId="0" borderId="0" xfId="0" applyFont="1" applyBorder="1"/>
    <xf numFmtId="0" fontId="10" fillId="0" borderId="3" xfId="0" applyFont="1" applyBorder="1"/>
    <xf numFmtId="0" fontId="10" fillId="0" borderId="1" xfId="0" applyFont="1" applyBorder="1"/>
    <xf numFmtId="0" fontId="11" fillId="0" borderId="0" xfId="0" applyFont="1"/>
    <xf numFmtId="0" fontId="9" fillId="0" borderId="0" xfId="0" applyFont="1" applyBorder="1"/>
    <xf numFmtId="0" fontId="9" fillId="0" borderId="3" xfId="0" applyFont="1" applyBorder="1"/>
    <xf numFmtId="0" fontId="9" fillId="0" borderId="1" xfId="0" applyFont="1" applyBorder="1"/>
    <xf numFmtId="0" fontId="10" fillId="0" borderId="1" xfId="0" applyFont="1" applyFill="1" applyBorder="1"/>
    <xf numFmtId="0" fontId="12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009E40-9DF3-F347-9C94-50E080F3AC5A}">
  <sheetPr>
    <tabColor rgb="FF92D050"/>
  </sheetPr>
  <dimension ref="A1:BC57"/>
  <sheetViews>
    <sheetView topLeftCell="L1" zoomScale="80" zoomScaleNormal="80" workbookViewId="0">
      <selection activeCell="X57" sqref="X57"/>
    </sheetView>
  </sheetViews>
  <sheetFormatPr baseColWidth="10" defaultRowHeight="16" x14ac:dyDescent="0.2"/>
  <cols>
    <col min="1" max="1" width="14.6640625" customWidth="1"/>
    <col min="2" max="2" width="14.33203125" customWidth="1"/>
    <col min="3" max="3" width="16.5" customWidth="1"/>
    <col min="4" max="4" width="16" customWidth="1"/>
    <col min="5" max="5" width="16.5" customWidth="1"/>
    <col min="6" max="6" width="10.83203125" customWidth="1"/>
    <col min="8" max="8" width="13.33203125" customWidth="1"/>
    <col min="9" max="9" width="14.33203125" customWidth="1"/>
    <col min="10" max="10" width="16.1640625" customWidth="1"/>
    <col min="11" max="11" width="14.33203125" customWidth="1"/>
    <col min="14" max="14" width="13.5" customWidth="1"/>
    <col min="15" max="15" width="13.1640625" customWidth="1"/>
    <col min="17" max="17" width="12.83203125" customWidth="1"/>
    <col min="18" max="18" width="13" customWidth="1"/>
    <col min="19" max="19" width="16.6640625" customWidth="1"/>
    <col min="21" max="21" width="14.6640625" customWidth="1"/>
    <col min="22" max="22" width="15" customWidth="1"/>
    <col min="23" max="23" width="14.33203125" customWidth="1"/>
    <col min="24" max="24" width="16" customWidth="1"/>
    <col min="25" max="25" width="16.6640625" customWidth="1"/>
    <col min="26" max="26" width="12" customWidth="1"/>
    <col min="27" max="27" width="14.6640625" customWidth="1"/>
    <col min="28" max="28" width="16.83203125" customWidth="1"/>
    <col min="29" max="29" width="14.1640625" customWidth="1"/>
    <col min="30" max="30" width="13.83203125" customWidth="1"/>
    <col min="31" max="31" width="12.5" customWidth="1"/>
    <col min="32" max="32" width="14.6640625" customWidth="1"/>
    <col min="33" max="33" width="16" customWidth="1"/>
    <col min="34" max="34" width="15.6640625" customWidth="1"/>
    <col min="35" max="35" width="15.5" customWidth="1"/>
    <col min="36" max="36" width="18" customWidth="1"/>
    <col min="37" max="37" width="16.5" customWidth="1"/>
    <col min="43" max="43" width="11.6640625" customWidth="1"/>
    <col min="49" max="49" width="9.83203125" customWidth="1"/>
  </cols>
  <sheetData>
    <row r="1" spans="1:54" x14ac:dyDescent="0.2">
      <c r="A1" s="4" t="s">
        <v>6</v>
      </c>
      <c r="B1" s="2" t="s">
        <v>1</v>
      </c>
      <c r="H1" s="2" t="s">
        <v>15</v>
      </c>
      <c r="N1" s="2" t="s">
        <v>1</v>
      </c>
      <c r="Q1" s="7" t="s">
        <v>16</v>
      </c>
      <c r="R1" s="6"/>
      <c r="U1" s="2" t="s">
        <v>0</v>
      </c>
      <c r="Z1" s="2"/>
      <c r="AA1" s="2" t="s">
        <v>2</v>
      </c>
      <c r="AB1" s="2"/>
      <c r="AG1" s="2" t="s">
        <v>23</v>
      </c>
      <c r="AI1" s="2"/>
      <c r="AJ1" s="2"/>
      <c r="AM1" s="2" t="s">
        <v>3</v>
      </c>
      <c r="AN1" s="2"/>
      <c r="AS1" s="2" t="s">
        <v>4</v>
      </c>
      <c r="AT1" s="2"/>
      <c r="AW1" s="2"/>
      <c r="AY1" s="2" t="s">
        <v>5</v>
      </c>
    </row>
    <row r="2" spans="1:54" x14ac:dyDescent="0.2">
      <c r="A2" s="28" t="s">
        <v>56</v>
      </c>
      <c r="B2" s="3" t="s">
        <v>7</v>
      </c>
      <c r="C2" s="34" t="s">
        <v>8</v>
      </c>
      <c r="D2" s="3" t="s">
        <v>9</v>
      </c>
      <c r="E2" s="34" t="s">
        <v>10</v>
      </c>
      <c r="G2" s="5"/>
      <c r="H2" s="3" t="s">
        <v>11</v>
      </c>
      <c r="I2" s="34" t="s">
        <v>12</v>
      </c>
      <c r="J2" s="3" t="s">
        <v>13</v>
      </c>
      <c r="K2" s="34" t="s">
        <v>14</v>
      </c>
      <c r="N2" s="3" t="s">
        <v>17</v>
      </c>
      <c r="O2" s="3" t="s">
        <v>18</v>
      </c>
      <c r="P2" s="5"/>
      <c r="Q2" s="3" t="s">
        <v>17</v>
      </c>
      <c r="R2" s="34" t="s">
        <v>18</v>
      </c>
      <c r="T2" s="6"/>
      <c r="U2" s="3" t="s">
        <v>19</v>
      </c>
      <c r="V2" s="34" t="s">
        <v>20</v>
      </c>
      <c r="W2" s="3" t="s">
        <v>21</v>
      </c>
      <c r="X2" s="34" t="s">
        <v>22</v>
      </c>
      <c r="Z2" s="5"/>
      <c r="AA2" s="3" t="s">
        <v>19</v>
      </c>
      <c r="AB2" s="34" t="s">
        <v>20</v>
      </c>
      <c r="AC2" s="3" t="s">
        <v>21</v>
      </c>
      <c r="AD2" s="34" t="s">
        <v>22</v>
      </c>
      <c r="AG2" s="3" t="s">
        <v>7</v>
      </c>
      <c r="AH2" s="34" t="s">
        <v>8</v>
      </c>
      <c r="AI2" s="3" t="s">
        <v>9</v>
      </c>
      <c r="AJ2" s="34" t="s">
        <v>10</v>
      </c>
      <c r="AM2" s="3" t="s">
        <v>19</v>
      </c>
      <c r="AN2" s="34" t="s">
        <v>20</v>
      </c>
      <c r="AO2" s="3" t="s">
        <v>21</v>
      </c>
      <c r="AP2" s="3" t="s">
        <v>22</v>
      </c>
      <c r="AS2" s="3" t="s">
        <v>19</v>
      </c>
      <c r="AT2" s="34" t="s">
        <v>20</v>
      </c>
      <c r="AU2" s="3" t="s">
        <v>21</v>
      </c>
      <c r="AV2" s="34" t="s">
        <v>22</v>
      </c>
      <c r="AY2" s="3" t="s">
        <v>19</v>
      </c>
      <c r="AZ2" s="34" t="s">
        <v>20</v>
      </c>
      <c r="BA2" s="3" t="s">
        <v>21</v>
      </c>
      <c r="BB2" s="34" t="s">
        <v>22</v>
      </c>
    </row>
    <row r="3" spans="1:54" ht="18" x14ac:dyDescent="0.2">
      <c r="A3" s="1"/>
      <c r="B3" s="1">
        <v>0.383185</v>
      </c>
      <c r="C3" s="35">
        <v>0.35515999999999998</v>
      </c>
      <c r="D3" s="1">
        <v>0.75587199999999999</v>
      </c>
      <c r="E3" s="35">
        <v>0.78819631000000001</v>
      </c>
      <c r="H3" s="1">
        <v>4.4201199999999996E-3</v>
      </c>
      <c r="I3" s="35">
        <v>4.4201199999999996E-3</v>
      </c>
      <c r="J3" s="1">
        <v>1.7165900000000001E-2</v>
      </c>
      <c r="K3" s="35">
        <v>6.9190199999999997E-3</v>
      </c>
      <c r="N3" s="45">
        <v>0.44918400000000003</v>
      </c>
      <c r="O3" s="35">
        <v>0.46677600000000002</v>
      </c>
      <c r="Q3" s="45">
        <v>1.03582E-2</v>
      </c>
      <c r="R3" s="35">
        <v>4.6655400000000001E-3</v>
      </c>
      <c r="T3" s="1"/>
      <c r="U3" s="1">
        <v>2.8766400000000002E-3</v>
      </c>
      <c r="V3" s="35">
        <v>1.9432E-3</v>
      </c>
      <c r="W3" s="35">
        <v>1.4446400000000001E-3</v>
      </c>
      <c r="X3" s="35">
        <v>3.3891500000000001E-3</v>
      </c>
      <c r="Y3" s="35"/>
      <c r="AA3" s="1">
        <v>9.4861799999999996E-2</v>
      </c>
      <c r="AB3" s="35">
        <v>8.6769499999999999E-2</v>
      </c>
      <c r="AC3" s="45">
        <v>5.5729800000000003E-2</v>
      </c>
      <c r="AD3" s="40">
        <v>8.4634000000000001E-2</v>
      </c>
      <c r="AG3" s="1">
        <v>1009.718</v>
      </c>
      <c r="AH3" s="35">
        <v>362.23200000000003</v>
      </c>
      <c r="AI3" s="1">
        <v>1160.828</v>
      </c>
      <c r="AJ3" s="35">
        <v>553.33900000000006</v>
      </c>
      <c r="AM3" s="1">
        <v>266.35899999999998</v>
      </c>
      <c r="AN3" s="35">
        <v>253.495</v>
      </c>
      <c r="AO3" s="1">
        <v>303.02999999999997</v>
      </c>
      <c r="AP3" s="1">
        <v>163.863</v>
      </c>
      <c r="AS3" s="1">
        <v>0.56000000000000005</v>
      </c>
      <c r="AT3" s="35">
        <v>0.93100000000000005</v>
      </c>
      <c r="AU3" s="1">
        <v>0.87</v>
      </c>
      <c r="AV3" s="35">
        <v>0.90800000000000003</v>
      </c>
      <c r="AY3" s="1">
        <v>30.395900000000001</v>
      </c>
      <c r="AZ3" s="35">
        <v>27.554583300000001</v>
      </c>
      <c r="BA3" s="1">
        <v>31.219049999999999</v>
      </c>
      <c r="BB3" s="35">
        <v>34.955750000000002</v>
      </c>
    </row>
    <row r="4" spans="1:54" ht="18" x14ac:dyDescent="0.2">
      <c r="A4" s="1"/>
      <c r="B4" s="1">
        <v>0.30993900000000002</v>
      </c>
      <c r="C4" s="35">
        <v>0.335947</v>
      </c>
      <c r="D4" s="1">
        <v>0.73392900000000005</v>
      </c>
      <c r="E4" s="35">
        <v>0.473833</v>
      </c>
      <c r="H4" s="1">
        <v>4.4784400000000002E-3</v>
      </c>
      <c r="I4" s="35">
        <v>4.4784400000000002E-3</v>
      </c>
      <c r="J4" s="1">
        <v>1.21729E-2</v>
      </c>
      <c r="K4" s="35">
        <v>6.4399899999999996E-3</v>
      </c>
      <c r="N4" s="45">
        <v>0.44958300000000001</v>
      </c>
      <c r="O4" s="35">
        <v>0.79063799999999995</v>
      </c>
      <c r="Q4" s="45">
        <v>4.9478600000000001E-3</v>
      </c>
      <c r="R4" s="35">
        <v>1.3805599999999999E-2</v>
      </c>
      <c r="T4" s="1"/>
      <c r="U4" s="1">
        <v>1.6641E-3</v>
      </c>
      <c r="V4" s="35">
        <v>1.2578000000000001E-3</v>
      </c>
      <c r="W4" s="35">
        <v>3.1318600000000002E-3</v>
      </c>
      <c r="X4" s="35">
        <v>3.5937999999999999E-3</v>
      </c>
      <c r="Y4" s="35"/>
      <c r="AA4" s="1">
        <v>7.7156000000000002E-2</v>
      </c>
      <c r="AB4" s="35">
        <v>5.4272899999999999E-2</v>
      </c>
      <c r="AC4" s="45">
        <v>0.111238</v>
      </c>
      <c r="AD4" s="40">
        <v>9.3549999999999994E-2</v>
      </c>
      <c r="AG4" s="1">
        <v>642.38900000000001</v>
      </c>
      <c r="AH4" s="35">
        <v>654.93499999999995</v>
      </c>
      <c r="AI4" s="1">
        <v>489.08100000000002</v>
      </c>
      <c r="AJ4" s="35">
        <v>590.15200000000004</v>
      </c>
      <c r="AM4" s="1">
        <v>349.92200000000003</v>
      </c>
      <c r="AN4" s="35">
        <v>170.65299999999999</v>
      </c>
      <c r="AO4" s="1">
        <v>93.099000000000004</v>
      </c>
      <c r="AP4" s="1">
        <v>177.227</v>
      </c>
      <c r="AS4" s="1">
        <v>0.30299999999999999</v>
      </c>
      <c r="AT4" s="35">
        <v>0.67</v>
      </c>
      <c r="AU4" s="1">
        <v>0.87</v>
      </c>
      <c r="AV4" s="35">
        <v>0.91500000000000004</v>
      </c>
      <c r="AY4" s="1">
        <v>30.6861818</v>
      </c>
      <c r="AZ4" s="35">
        <v>31.147416700000001</v>
      </c>
      <c r="BA4" s="1">
        <v>23.6708</v>
      </c>
      <c r="BB4" s="35">
        <v>40.099916700000001</v>
      </c>
    </row>
    <row r="5" spans="1:54" ht="18" x14ac:dyDescent="0.2">
      <c r="A5" s="1"/>
      <c r="B5" s="1">
        <v>0.61845399999999995</v>
      </c>
      <c r="C5" s="35">
        <v>0.80376199999999998</v>
      </c>
      <c r="D5" s="1">
        <v>0.36256500000000003</v>
      </c>
      <c r="E5" s="35">
        <v>0.58787900000000004</v>
      </c>
      <c r="H5" s="1">
        <v>1.4807499999999999E-2</v>
      </c>
      <c r="I5" s="35">
        <v>1.4807499999999999E-2</v>
      </c>
      <c r="J5" s="1">
        <v>6.8627000000000002E-3</v>
      </c>
      <c r="K5" s="35">
        <v>6.0314699999999997E-3</v>
      </c>
      <c r="N5" s="45">
        <v>0.49324699999999999</v>
      </c>
      <c r="O5" s="35">
        <v>0.72603799999999996</v>
      </c>
      <c r="Q5" s="45">
        <v>7.7212699999999997E-3</v>
      </c>
      <c r="R5" s="35">
        <v>1.136E-2</v>
      </c>
      <c r="T5" s="1"/>
      <c r="U5" s="1">
        <v>1.1191E-3</v>
      </c>
      <c r="V5" s="35">
        <v>1.69316E-3</v>
      </c>
      <c r="W5" s="35">
        <v>2.79277E-3</v>
      </c>
      <c r="X5" s="35">
        <v>4.4485100000000001E-3</v>
      </c>
      <c r="Y5" s="35"/>
      <c r="AA5" s="1">
        <v>6.5720700000000007E-2</v>
      </c>
      <c r="AB5" s="35">
        <v>4.8995200000000003E-2</v>
      </c>
      <c r="AC5" s="45">
        <v>7.8500600000000004E-2</v>
      </c>
      <c r="AD5" s="40">
        <v>0.101331</v>
      </c>
      <c r="AG5" s="1">
        <v>451.96199999999999</v>
      </c>
      <c r="AH5" s="35">
        <v>459.73700000000002</v>
      </c>
      <c r="AI5" s="1">
        <v>655.54600000000005</v>
      </c>
      <c r="AJ5" s="35">
        <v>538.5</v>
      </c>
      <c r="AM5" s="1">
        <v>288.58699999999999</v>
      </c>
      <c r="AN5" s="35">
        <v>167.71600000000001</v>
      </c>
      <c r="AO5" s="1">
        <v>132.14699999999999</v>
      </c>
      <c r="AP5" s="1">
        <v>150.358</v>
      </c>
      <c r="AS5" s="1">
        <v>0.73</v>
      </c>
      <c r="AT5" s="35">
        <v>0.64300000000000002</v>
      </c>
      <c r="AU5" s="1">
        <v>0.75900000000000001</v>
      </c>
      <c r="AV5" s="35">
        <v>0.93700000000000006</v>
      </c>
      <c r="AY5" s="1">
        <v>34.032777799999998</v>
      </c>
      <c r="AZ5" s="35">
        <v>33.141599999999997</v>
      </c>
      <c r="BA5" s="1">
        <v>31.203700000000001</v>
      </c>
      <c r="BB5" s="35">
        <v>34.073399999999999</v>
      </c>
    </row>
    <row r="6" spans="1:54" ht="18" x14ac:dyDescent="0.2">
      <c r="A6" s="1"/>
      <c r="B6" s="1">
        <v>0.311639</v>
      </c>
      <c r="C6" s="35">
        <v>0.31920700000000002</v>
      </c>
      <c r="D6" s="1">
        <v>0.53187600000000002</v>
      </c>
      <c r="E6" s="35">
        <v>0.432618</v>
      </c>
      <c r="H6" s="1">
        <v>4.5697999999999997E-3</v>
      </c>
      <c r="I6" s="35">
        <v>4.5697999999999997E-3</v>
      </c>
      <c r="J6" s="1">
        <v>5.8443799999999997E-3</v>
      </c>
      <c r="K6" s="35">
        <v>6.6774699999999996E-3</v>
      </c>
      <c r="N6" s="45">
        <v>0.5202</v>
      </c>
      <c r="O6" s="35">
        <v>0.62068000000000001</v>
      </c>
      <c r="Q6" s="45">
        <v>6.5060500000000002E-3</v>
      </c>
      <c r="R6" s="35">
        <v>9.8272399999999992E-3</v>
      </c>
      <c r="T6" s="1"/>
      <c r="U6" s="1">
        <v>2.0420600000000001E-3</v>
      </c>
      <c r="V6" s="35">
        <v>1.8632200000000001E-3</v>
      </c>
      <c r="W6" s="35">
        <v>1.639E-3</v>
      </c>
      <c r="X6" s="35">
        <v>5.8496700000000004E-3</v>
      </c>
      <c r="Y6" s="35"/>
      <c r="AA6" s="1">
        <v>0.102683</v>
      </c>
      <c r="AB6" s="35">
        <v>4.2536999999999998E-2</v>
      </c>
      <c r="AC6" s="45">
        <v>6.0780300000000002E-2</v>
      </c>
      <c r="AD6" s="40">
        <v>9.0648999999999993E-2</v>
      </c>
      <c r="AG6" s="1">
        <v>564.11199999999997</v>
      </c>
      <c r="AH6" s="35">
        <v>619.08399999999995</v>
      </c>
      <c r="AI6" s="1">
        <v>657.33199999999999</v>
      </c>
      <c r="AJ6" s="35">
        <v>524.44399999999996</v>
      </c>
      <c r="AM6" s="1">
        <v>290.19400000000002</v>
      </c>
      <c r="AN6" s="35">
        <v>208.63900000000001</v>
      </c>
      <c r="AO6" s="1">
        <v>166.05</v>
      </c>
      <c r="AP6" s="1">
        <v>210.41</v>
      </c>
      <c r="AS6" s="1">
        <v>0.68500000000000005</v>
      </c>
      <c r="AT6" s="35">
        <v>0.48399999999999999</v>
      </c>
      <c r="AU6" s="1">
        <v>0.95</v>
      </c>
      <c r="AV6" s="35">
        <v>0.83499999999999996</v>
      </c>
      <c r="AY6" s="1">
        <v>32.450454499999999</v>
      </c>
      <c r="AZ6" s="35">
        <v>30.2971875</v>
      </c>
      <c r="BA6" s="1">
        <v>32.135899999999999</v>
      </c>
      <c r="BB6" s="35">
        <v>37.338299999999997</v>
      </c>
    </row>
    <row r="7" spans="1:54" ht="18" x14ac:dyDescent="0.2">
      <c r="A7" s="1"/>
      <c r="B7" s="1">
        <v>0.48918</v>
      </c>
      <c r="C7" s="35">
        <v>0.72746299999999997</v>
      </c>
      <c r="D7" s="1">
        <v>0.55822899999999998</v>
      </c>
      <c r="E7" s="35">
        <v>0.483238</v>
      </c>
      <c r="H7" s="1">
        <v>1.121718E-2</v>
      </c>
      <c r="I7" s="35">
        <v>1.121718E-2</v>
      </c>
      <c r="J7" s="1">
        <v>6.4616600000000001E-3</v>
      </c>
      <c r="K7" s="35">
        <v>6.16857E-3</v>
      </c>
      <c r="N7" s="45">
        <v>0.30818699999999999</v>
      </c>
      <c r="O7" s="35">
        <v>0.67266099999999995</v>
      </c>
      <c r="Q7" s="45">
        <v>3.8784399999999999E-3</v>
      </c>
      <c r="R7" s="35">
        <v>9.7238499999999992E-3</v>
      </c>
      <c r="T7" s="1"/>
      <c r="U7" s="1">
        <v>1.8216700000000001E-3</v>
      </c>
      <c r="V7" s="35">
        <v>4.0387699999999997E-3</v>
      </c>
      <c r="W7" s="35">
        <v>1.5641299999999999E-3</v>
      </c>
      <c r="X7" s="35">
        <v>5.3248899999999997E-3</v>
      </c>
      <c r="Y7" s="35"/>
      <c r="AA7" s="1">
        <v>8.5003400000000007E-2</v>
      </c>
      <c r="AB7" s="35">
        <v>0.12731200000000001</v>
      </c>
      <c r="AC7" s="45">
        <v>5.7233600000000003E-2</v>
      </c>
      <c r="AD7" s="40">
        <v>0.108304</v>
      </c>
      <c r="AG7" s="1">
        <v>677.94299999999998</v>
      </c>
      <c r="AH7" s="35">
        <v>533.52800000000002</v>
      </c>
      <c r="AI7" s="1">
        <v>714.19399999999996</v>
      </c>
      <c r="AJ7" s="35">
        <v>557.08000000000004</v>
      </c>
      <c r="AM7" s="1">
        <v>208.56100000000001</v>
      </c>
      <c r="AN7" s="35">
        <v>202.46899999999999</v>
      </c>
      <c r="AO7" s="1">
        <v>132.489</v>
      </c>
      <c r="AP7" s="1">
        <v>205.77099999999999</v>
      </c>
      <c r="AS7" s="1">
        <v>0.65100000000000002</v>
      </c>
      <c r="AT7" s="35">
        <v>0.53400000000000003</v>
      </c>
      <c r="AU7" s="1">
        <v>0.95</v>
      </c>
      <c r="AV7" s="35">
        <v>0.73799999999999999</v>
      </c>
      <c r="AY7" s="1">
        <v>38.472785700000003</v>
      </c>
      <c r="AZ7" s="35">
        <v>25.693124999999998</v>
      </c>
      <c r="BA7" s="1">
        <v>30.40015</v>
      </c>
      <c r="BB7" s="35">
        <v>38.385624999999997</v>
      </c>
    </row>
    <row r="8" spans="1:54" ht="18" x14ac:dyDescent="0.2">
      <c r="A8" s="1"/>
      <c r="B8" s="1">
        <v>0.63573999999999997</v>
      </c>
      <c r="C8" s="35">
        <v>0.47505900000000001</v>
      </c>
      <c r="D8" s="1">
        <v>0.44923400000000002</v>
      </c>
      <c r="E8" s="35"/>
      <c r="H8" s="1">
        <v>9.03202E-3</v>
      </c>
      <c r="I8" s="35">
        <v>9.03202E-3</v>
      </c>
      <c r="J8" s="1">
        <v>4.6328599999999999E-3</v>
      </c>
      <c r="K8" s="35"/>
      <c r="N8" s="45">
        <v>0.35063499999999997</v>
      </c>
      <c r="O8" s="35">
        <v>0.72465599999999997</v>
      </c>
      <c r="Q8" s="45">
        <v>2.95225E-3</v>
      </c>
      <c r="R8" s="35">
        <v>1.28147E-2</v>
      </c>
      <c r="T8" s="1"/>
      <c r="U8" s="1">
        <v>2.9465699999999999E-3</v>
      </c>
      <c r="V8" s="35">
        <v>1.5736700000000001E-3</v>
      </c>
      <c r="W8" s="35">
        <v>1.5966400000000001E-3</v>
      </c>
      <c r="X8" s="35">
        <v>5.5543099999999998E-3</v>
      </c>
      <c r="Y8" s="35"/>
      <c r="AA8" s="1">
        <v>0.129806</v>
      </c>
      <c r="AB8" s="35">
        <v>0.63577399999999995</v>
      </c>
      <c r="AC8" s="45">
        <v>5.9978099999999999E-2</v>
      </c>
      <c r="AD8" s="40">
        <v>0.119966</v>
      </c>
      <c r="AG8" s="1">
        <v>489.08100000000002</v>
      </c>
      <c r="AH8" s="35">
        <v>646</v>
      </c>
      <c r="AI8" s="1">
        <v>578.31500000000005</v>
      </c>
      <c r="AJ8" s="35">
        <v>492.7</v>
      </c>
      <c r="AM8" s="1">
        <v>237.542</v>
      </c>
      <c r="AN8" s="35">
        <v>141.708</v>
      </c>
      <c r="AO8" s="1">
        <v>177.36199999999999</v>
      </c>
      <c r="AP8" s="1">
        <v>160.852</v>
      </c>
      <c r="AS8" s="1">
        <v>0.40400000000000003</v>
      </c>
      <c r="AT8" s="35">
        <v>0.76500000000000001</v>
      </c>
      <c r="AU8" s="1">
        <v>0.98899999999999999</v>
      </c>
      <c r="AV8" s="35">
        <v>0.89</v>
      </c>
      <c r="AY8" s="1">
        <v>39.649124999999998</v>
      </c>
      <c r="AZ8" s="35">
        <v>27.2285</v>
      </c>
      <c r="BA8" s="1">
        <v>36.988500000000002</v>
      </c>
      <c r="BB8" s="35">
        <v>36.026187499999999</v>
      </c>
    </row>
    <row r="9" spans="1:54" ht="18" x14ac:dyDescent="0.2">
      <c r="A9" s="1"/>
      <c r="B9" s="1">
        <v>0.64696900000000002</v>
      </c>
      <c r="C9" s="35">
        <v>0.77025399999999999</v>
      </c>
      <c r="D9" s="1"/>
      <c r="E9" s="35"/>
      <c r="H9" s="1">
        <v>1.7673999999999999E-2</v>
      </c>
      <c r="I9" s="35">
        <v>1.7673999999999999E-2</v>
      </c>
      <c r="J9" s="1"/>
      <c r="K9" s="35"/>
      <c r="N9" s="45">
        <v>0.38104100000000002</v>
      </c>
      <c r="O9" s="35">
        <v>0.30299900000000002</v>
      </c>
      <c r="Q9" s="45">
        <v>3.8967699999999999E-3</v>
      </c>
      <c r="R9" s="35">
        <v>5.1039900000000001E-3</v>
      </c>
      <c r="T9" s="1"/>
      <c r="U9" s="1">
        <v>1.24464E-3</v>
      </c>
      <c r="V9" s="35">
        <v>1.71127E-3</v>
      </c>
      <c r="W9" s="35">
        <v>2.1392E-3</v>
      </c>
      <c r="X9" s="35">
        <v>3.8146999999999999E-3</v>
      </c>
      <c r="Y9" s="35"/>
      <c r="AA9" s="1">
        <v>4.1374500000000002E-2</v>
      </c>
      <c r="AB9" s="35">
        <v>6.1561400000000002E-2</v>
      </c>
      <c r="AC9" s="45">
        <v>0.112835</v>
      </c>
      <c r="AD9" s="40">
        <v>0.90689299999999995</v>
      </c>
      <c r="AG9" s="1">
        <v>793.84100000000001</v>
      </c>
      <c r="AH9" s="35">
        <v>618.23199999999997</v>
      </c>
      <c r="AI9" s="1"/>
      <c r="AJ9" s="35"/>
      <c r="AK9" s="1"/>
      <c r="AM9" s="1">
        <v>265.10500000000002</v>
      </c>
      <c r="AN9" s="35">
        <v>209.81399999999999</v>
      </c>
      <c r="AO9" s="1">
        <v>184.47300000000001</v>
      </c>
      <c r="AP9" s="1">
        <v>529.23599999999999</v>
      </c>
      <c r="AS9" s="1">
        <v>0.56999999999999995</v>
      </c>
      <c r="AT9" s="35">
        <v>0.47</v>
      </c>
      <c r="AU9" s="1">
        <v>0.94599999999999995</v>
      </c>
      <c r="AV9" s="35">
        <v>0.90600000000000003</v>
      </c>
      <c r="AY9" s="1">
        <v>35.992785699999999</v>
      </c>
      <c r="AZ9" s="35">
        <v>31.79</v>
      </c>
      <c r="BA9" s="1">
        <v>34.578571400000001</v>
      </c>
      <c r="BB9" s="35">
        <v>41.244624999999999</v>
      </c>
    </row>
    <row r="10" spans="1:54" ht="18" x14ac:dyDescent="0.2">
      <c r="A10" s="1"/>
      <c r="B10" s="1">
        <v>0.48586600000000002</v>
      </c>
      <c r="C10" s="35">
        <v>0.52841199999999999</v>
      </c>
      <c r="D10" s="1"/>
      <c r="E10" s="35"/>
      <c r="H10" s="1">
        <v>1.08276E-2</v>
      </c>
      <c r="I10" s="35">
        <v>1.08276E-2</v>
      </c>
      <c r="J10" s="1"/>
      <c r="K10" s="35"/>
      <c r="N10" s="45">
        <v>0.35303699999999999</v>
      </c>
      <c r="O10" s="35">
        <v>0.58456620000000004</v>
      </c>
      <c r="Q10" s="45">
        <v>4.58889E-3</v>
      </c>
      <c r="R10" s="35">
        <v>3.5981899999999998E-3</v>
      </c>
      <c r="T10" s="1"/>
      <c r="U10" s="1">
        <v>3.8748300000000001E-3</v>
      </c>
      <c r="V10" s="35">
        <v>3.17498E-3</v>
      </c>
      <c r="W10" s="35">
        <v>2.7801200000000001E-3</v>
      </c>
      <c r="X10" s="35">
        <v>4.8471499999999997E-3</v>
      </c>
      <c r="Y10" s="35"/>
      <c r="AA10" s="1">
        <v>0.19941400000000001</v>
      </c>
      <c r="AB10" s="35">
        <v>0.103449</v>
      </c>
      <c r="AC10" s="45">
        <v>7.7209700000000006E-2</v>
      </c>
      <c r="AD10" s="40">
        <v>0.122617</v>
      </c>
      <c r="AG10" s="1">
        <v>651.49099999999999</v>
      </c>
      <c r="AH10" s="35">
        <v>472.66800000000001</v>
      </c>
      <c r="AI10" s="1"/>
      <c r="AJ10" s="35"/>
      <c r="AK10" s="1"/>
      <c r="AM10" s="1">
        <v>364.62599999999998</v>
      </c>
      <c r="AN10" s="35">
        <v>194.983</v>
      </c>
      <c r="AO10" s="1">
        <v>129.07</v>
      </c>
      <c r="AP10" s="1">
        <v>242.065</v>
      </c>
      <c r="AS10" s="1">
        <v>0.54</v>
      </c>
      <c r="AT10" s="35">
        <v>0.69399999999999995</v>
      </c>
      <c r="AU10" s="1">
        <v>0.93600000000000005</v>
      </c>
      <c r="AV10" s="35">
        <v>0.73</v>
      </c>
      <c r="AY10" s="1">
        <v>35.683437499999997</v>
      </c>
      <c r="AZ10" s="35">
        <v>26.636099999999999</v>
      </c>
      <c r="BA10" s="1">
        <v>38.008928599999997</v>
      </c>
      <c r="BB10" s="35">
        <v>40.193437500000002</v>
      </c>
    </row>
    <row r="11" spans="1:54" ht="18" x14ac:dyDescent="0.2">
      <c r="A11" s="1"/>
      <c r="B11" s="1">
        <v>0.60623800000000005</v>
      </c>
      <c r="C11" s="35">
        <v>0.42182900000000001</v>
      </c>
      <c r="D11" s="1"/>
      <c r="E11" s="35"/>
      <c r="H11" s="1">
        <v>4.0674099999999996E-3</v>
      </c>
      <c r="I11" s="35">
        <v>5.8090199999999998E-3</v>
      </c>
      <c r="J11" s="1"/>
      <c r="K11" s="35"/>
      <c r="N11" s="45">
        <v>0.35542499999999999</v>
      </c>
      <c r="O11" s="35">
        <v>0.37134699999999998</v>
      </c>
      <c r="Q11" s="45">
        <v>5.2030899999999996E-3</v>
      </c>
      <c r="R11" s="35">
        <v>5.3060599999999996E-3</v>
      </c>
      <c r="T11" s="1"/>
      <c r="U11" s="1">
        <v>3.1783200000000001E-3</v>
      </c>
      <c r="V11" s="35">
        <v>4.0002500000000003E-3</v>
      </c>
      <c r="W11" s="35">
        <v>1.45006E-3</v>
      </c>
      <c r="X11" s="35">
        <v>2.37032E-3</v>
      </c>
      <c r="Y11" s="35"/>
      <c r="AA11" s="1">
        <v>0.11752</v>
      </c>
      <c r="AB11" s="35">
        <v>0.47261999999999998</v>
      </c>
      <c r="AC11" s="45">
        <v>6.9267400000000007E-2</v>
      </c>
      <c r="AD11" s="40">
        <v>7.2301799999999999E-2</v>
      </c>
      <c r="AG11" s="1">
        <v>832.22199999999998</v>
      </c>
      <c r="AH11" s="35">
        <v>456.23099999999999</v>
      </c>
      <c r="AI11" s="1"/>
      <c r="AJ11" s="35"/>
      <c r="AK11" s="1"/>
      <c r="AM11" s="1">
        <v>221.691</v>
      </c>
      <c r="AN11" s="35">
        <v>145.56700000000001</v>
      </c>
      <c r="AO11" s="1">
        <v>240.482</v>
      </c>
      <c r="AP11" s="1">
        <v>159.678</v>
      </c>
      <c r="AS11" s="1">
        <v>0.56100000000000005</v>
      </c>
      <c r="AT11" s="35">
        <v>0.72199999999999998</v>
      </c>
      <c r="AU11" s="1">
        <v>0.94399999999999995</v>
      </c>
      <c r="AV11" s="35">
        <v>0.84299999999999997</v>
      </c>
      <c r="AY11" s="1">
        <v>38.598999999999997</v>
      </c>
      <c r="AZ11" s="35">
        <v>30.123999999999999</v>
      </c>
      <c r="BA11" s="1">
        <v>31.571750000000002</v>
      </c>
      <c r="BB11" s="35">
        <v>38.260624999999997</v>
      </c>
    </row>
    <row r="12" spans="1:54" ht="18" x14ac:dyDescent="0.2">
      <c r="A12" s="1"/>
      <c r="B12" s="1">
        <v>0.81197600000000003</v>
      </c>
      <c r="C12" s="35">
        <v>0.52234400000000003</v>
      </c>
      <c r="D12" s="1"/>
      <c r="E12" s="35"/>
      <c r="H12" s="1">
        <v>8.37392E-3</v>
      </c>
      <c r="I12" s="35">
        <v>8.37392E-3</v>
      </c>
      <c r="J12" s="1"/>
      <c r="K12" s="35"/>
      <c r="N12" s="45">
        <v>0.36566500000000002</v>
      </c>
      <c r="O12" s="35">
        <v>0.45747700000000002</v>
      </c>
      <c r="Q12" s="45">
        <v>4.22596E-3</v>
      </c>
      <c r="R12" s="35">
        <v>5.3181799999999996E-3</v>
      </c>
      <c r="T12" s="1"/>
      <c r="U12" s="1">
        <v>2.1287699999999999E-3</v>
      </c>
      <c r="V12" s="35">
        <v>5.1419300000000003E-3</v>
      </c>
      <c r="W12" s="35">
        <v>2.3032E-3</v>
      </c>
      <c r="X12" s="35">
        <v>3.3798600000000002E-3</v>
      </c>
      <c r="Y12" s="35"/>
      <c r="AA12" s="1">
        <v>0.107742</v>
      </c>
      <c r="AB12" s="35">
        <v>0.19900399999999999</v>
      </c>
      <c r="AC12" s="45">
        <v>8.26234E-2</v>
      </c>
      <c r="AD12" s="40">
        <v>8.4387799999999999E-2</v>
      </c>
      <c r="AG12" s="1">
        <v>584.76599999999996</v>
      </c>
      <c r="AH12" s="35">
        <v>497.17700000000002</v>
      </c>
      <c r="AI12" s="1"/>
      <c r="AJ12" s="35"/>
      <c r="AK12" s="1"/>
      <c r="AM12" s="1">
        <v>223.33199999999999</v>
      </c>
      <c r="AN12" s="35">
        <v>239.077</v>
      </c>
      <c r="AO12" s="1">
        <v>149.18</v>
      </c>
      <c r="AP12" s="1">
        <v>195.00800000000001</v>
      </c>
      <c r="AS12" s="1">
        <v>0.33500000000000002</v>
      </c>
      <c r="AT12" s="35">
        <v>0.60899999999999999</v>
      </c>
      <c r="AU12" s="1">
        <v>0.80700000000000005</v>
      </c>
      <c r="AV12" s="35">
        <v>0.71199999999999997</v>
      </c>
      <c r="AY12" s="1">
        <v>39.074437500000002</v>
      </c>
      <c r="AZ12" s="35">
        <v>39.553437500000001</v>
      </c>
      <c r="BA12" s="1">
        <v>33.54</v>
      </c>
      <c r="BB12" s="35">
        <v>39.990222199999998</v>
      </c>
    </row>
    <row r="13" spans="1:54" x14ac:dyDescent="0.2">
      <c r="A13" s="1"/>
      <c r="B13" s="1">
        <v>0.49406499999999998</v>
      </c>
      <c r="C13" s="35">
        <v>0.30683500000000002</v>
      </c>
      <c r="D13" s="1"/>
      <c r="E13" s="35"/>
      <c r="H13" s="1">
        <v>4.05522E-3</v>
      </c>
      <c r="I13" s="35">
        <v>4.05522E-3</v>
      </c>
      <c r="J13" s="1"/>
      <c r="K13" s="35"/>
      <c r="N13" s="45">
        <v>0.42545100000000002</v>
      </c>
      <c r="Q13" s="45">
        <v>4.5991799999999996E-3</v>
      </c>
      <c r="R13" s="35"/>
      <c r="T13" s="1"/>
      <c r="U13" s="1">
        <v>1.28155E-3</v>
      </c>
      <c r="V13" s="35">
        <v>3.12386E-3</v>
      </c>
      <c r="W13" s="35">
        <v>4.5291799999999998E-3</v>
      </c>
      <c r="X13" s="35"/>
      <c r="Y13" s="35"/>
      <c r="AA13" s="1">
        <v>0.65177300000000005</v>
      </c>
      <c r="AB13" s="35">
        <v>0.13245899999999999</v>
      </c>
      <c r="AC13" s="45">
        <v>5.3390300000000002E-2</v>
      </c>
      <c r="AD13" s="35"/>
      <c r="AG13" s="1">
        <v>414.06700000000001</v>
      </c>
      <c r="AH13" s="35">
        <v>448.28</v>
      </c>
      <c r="AI13" s="1"/>
      <c r="AJ13" s="35"/>
      <c r="AK13" s="1"/>
      <c r="AM13" s="1">
        <v>299.339</v>
      </c>
      <c r="AN13" s="35">
        <v>177.18600000000001</v>
      </c>
      <c r="AO13" s="1">
        <v>156.06100000000001</v>
      </c>
      <c r="AP13" s="1">
        <v>232.102</v>
      </c>
      <c r="AS13" s="1">
        <v>0.624</v>
      </c>
      <c r="AT13" s="35">
        <v>0.82299999999999995</v>
      </c>
      <c r="AU13" s="1">
        <v>0.85299999999999998</v>
      </c>
      <c r="AV13" s="35">
        <v>0.876</v>
      </c>
      <c r="AY13" s="1">
        <v>39.931437500000001</v>
      </c>
      <c r="AZ13" s="35">
        <v>39.684428599999997</v>
      </c>
      <c r="BA13" s="1">
        <v>34.249499999999998</v>
      </c>
      <c r="BB13" s="35">
        <v>40.116875</v>
      </c>
    </row>
    <row r="14" spans="1:54" x14ac:dyDescent="0.2">
      <c r="B14" s="1"/>
      <c r="C14" s="35"/>
      <c r="D14" s="1"/>
      <c r="E14" s="35"/>
      <c r="H14" s="1"/>
      <c r="I14" s="35"/>
      <c r="J14" s="1"/>
      <c r="K14" s="35"/>
      <c r="N14" s="45">
        <v>0.40477800000000003</v>
      </c>
      <c r="Q14" s="45">
        <v>3.7084100000000001E-3</v>
      </c>
      <c r="R14" s="35"/>
      <c r="T14" s="1"/>
      <c r="U14" s="1">
        <v>8.7307200000000008E-3</v>
      </c>
      <c r="V14" s="35">
        <v>5.1230900000000003E-3</v>
      </c>
      <c r="W14" s="35">
        <v>2.7175799999999998E-3</v>
      </c>
      <c r="X14" s="35"/>
      <c r="Y14" s="35"/>
      <c r="AA14" s="1">
        <v>0.29031000000000001</v>
      </c>
      <c r="AB14" s="35">
        <v>0.13525699999999999</v>
      </c>
      <c r="AC14" s="45">
        <v>7.2266999999999998E-2</v>
      </c>
      <c r="AD14" s="35"/>
      <c r="AG14" s="1">
        <v>850.79499999999996</v>
      </c>
      <c r="AH14" s="35">
        <v>667.27</v>
      </c>
      <c r="AI14" s="1"/>
      <c r="AJ14" s="35"/>
      <c r="AK14" s="1"/>
      <c r="AM14" s="1">
        <v>294.8</v>
      </c>
      <c r="AN14" s="35">
        <v>161.084</v>
      </c>
      <c r="AO14" s="1">
        <v>166.773</v>
      </c>
      <c r="AP14" s="1">
        <v>175.24</v>
      </c>
      <c r="AS14" s="1">
        <v>0.40500000000000003</v>
      </c>
      <c r="AT14" s="35">
        <v>0.68500000000000005</v>
      </c>
      <c r="AU14" s="1">
        <v>0.90400000000000003</v>
      </c>
      <c r="AV14" s="35">
        <v>0.82399999999999995</v>
      </c>
      <c r="AY14" s="1">
        <v>37.4836429</v>
      </c>
      <c r="AZ14" s="35">
        <v>39.628428599999999</v>
      </c>
      <c r="BA14" s="1">
        <v>35.053199999999997</v>
      </c>
      <c r="BB14" s="35">
        <v>36.641833300000002</v>
      </c>
    </row>
    <row r="15" spans="1:54" ht="18" x14ac:dyDescent="0.2">
      <c r="C15" s="36"/>
      <c r="E15" s="36"/>
      <c r="H15" s="1"/>
      <c r="I15" s="35"/>
      <c r="J15" s="1"/>
      <c r="K15" s="35"/>
      <c r="Q15" s="1"/>
      <c r="R15" s="35"/>
      <c r="T15" s="1"/>
      <c r="U15" s="1">
        <v>2.5687700000000002E-3</v>
      </c>
      <c r="V15" s="35">
        <v>1.3450300000000001E-3</v>
      </c>
      <c r="W15" s="1"/>
      <c r="X15" s="35"/>
      <c r="Y15" s="31"/>
      <c r="AA15" s="1">
        <v>0.11127099999999999</v>
      </c>
      <c r="AB15" s="35">
        <v>5.6467400000000001E-2</v>
      </c>
      <c r="AD15" s="36"/>
      <c r="AG15" s="1">
        <v>938.20799999999997</v>
      </c>
      <c r="AH15" s="35">
        <v>469.71499999999997</v>
      </c>
      <c r="AI15" s="1"/>
      <c r="AJ15" s="35"/>
      <c r="AK15" s="1"/>
      <c r="AM15" s="1">
        <v>309.72199999999998</v>
      </c>
      <c r="AN15" s="35">
        <v>157.30600000000001</v>
      </c>
      <c r="AO15" s="1">
        <v>151.16</v>
      </c>
      <c r="AP15" s="1">
        <v>207.27099999999999</v>
      </c>
      <c r="AS15" s="1">
        <v>0.43</v>
      </c>
      <c r="AT15" s="35">
        <v>0.66</v>
      </c>
      <c r="AU15" s="1">
        <v>0.91600000000000004</v>
      </c>
      <c r="AV15" s="35">
        <v>0.80800000000000005</v>
      </c>
      <c r="AY15" s="1">
        <v>38.495874999999998</v>
      </c>
      <c r="AZ15" s="35">
        <v>37.661357099999996</v>
      </c>
      <c r="BA15" s="1">
        <v>36.176666699999998</v>
      </c>
      <c r="BB15" s="35">
        <v>39.283166700000002</v>
      </c>
    </row>
    <row r="16" spans="1:54" ht="18" x14ac:dyDescent="0.2">
      <c r="B16" s="6"/>
      <c r="C16" s="37"/>
      <c r="D16" s="6"/>
      <c r="E16" s="37"/>
      <c r="G16" s="6"/>
      <c r="H16" s="6"/>
      <c r="I16" s="37"/>
      <c r="J16" s="6"/>
      <c r="K16" s="37"/>
      <c r="P16" s="6"/>
      <c r="Q16" s="6"/>
      <c r="R16" s="37"/>
      <c r="T16" s="1"/>
      <c r="U16" s="1">
        <v>2.0616699999999998E-3</v>
      </c>
      <c r="V16" s="35">
        <v>2.8503199999999999E-3</v>
      </c>
      <c r="W16" s="1"/>
      <c r="X16" s="35"/>
      <c r="Y16" s="31"/>
      <c r="AA16" s="1">
        <v>8.6065600000000006E-2</v>
      </c>
      <c r="AB16" s="35">
        <v>8.2580700000000007E-2</v>
      </c>
      <c r="AC16" s="1"/>
      <c r="AD16" s="35"/>
      <c r="AG16" s="1">
        <v>930.14700000000005</v>
      </c>
      <c r="AH16" s="35">
        <v>630.69000000000005</v>
      </c>
      <c r="AI16" s="1"/>
      <c r="AJ16" s="35"/>
      <c r="AK16" s="1"/>
      <c r="AM16" s="1">
        <v>191.97900000000001</v>
      </c>
      <c r="AN16" s="35">
        <v>128.65700000000001</v>
      </c>
      <c r="AO16" s="1">
        <v>236.82599999999999</v>
      </c>
      <c r="AP16" s="1">
        <v>154.68799999999999</v>
      </c>
      <c r="AS16" s="1">
        <v>0.32100000000000001</v>
      </c>
      <c r="AT16" s="35">
        <v>0.77700000000000002</v>
      </c>
      <c r="AU16" s="1">
        <v>0.95299999999999996</v>
      </c>
      <c r="AV16" s="35">
        <v>0.89800000000000002</v>
      </c>
      <c r="AY16" s="1">
        <v>38.157444400000003</v>
      </c>
      <c r="AZ16" s="35">
        <v>40.404812499999998</v>
      </c>
      <c r="BA16" s="1">
        <v>32.891800000000003</v>
      </c>
      <c r="BB16" s="35">
        <v>33.494500000000002</v>
      </c>
    </row>
    <row r="17" spans="1:55" ht="18" x14ac:dyDescent="0.2">
      <c r="C17" s="36"/>
      <c r="E17" s="36"/>
      <c r="I17" s="36"/>
      <c r="K17" s="36"/>
      <c r="R17" s="36"/>
      <c r="T17" s="1"/>
      <c r="U17" s="1">
        <v>4.19689E-3</v>
      </c>
      <c r="V17" s="35">
        <v>3.37186E-3</v>
      </c>
      <c r="W17" s="1"/>
      <c r="X17" s="35"/>
      <c r="Y17" s="31"/>
      <c r="AA17" s="1">
        <v>0.16630800000000001</v>
      </c>
      <c r="AB17" s="35">
        <v>8.8052599999999995E-2</v>
      </c>
      <c r="AC17" s="1"/>
      <c r="AD17" s="35"/>
      <c r="AE17" s="1"/>
      <c r="AG17" s="1">
        <v>530.01599999999996</v>
      </c>
      <c r="AH17" s="35">
        <v>649.96100000000001</v>
      </c>
      <c r="AI17" s="1"/>
      <c r="AJ17" s="35"/>
      <c r="AK17" s="1"/>
      <c r="AM17" s="1">
        <v>179.97800000000001</v>
      </c>
      <c r="AN17" s="35">
        <v>185.869</v>
      </c>
      <c r="AO17" s="1">
        <v>228.61</v>
      </c>
      <c r="AP17" s="1">
        <v>123.27500000000001</v>
      </c>
      <c r="AS17" s="1">
        <v>0.63</v>
      </c>
      <c r="AT17" s="35">
        <v>0.64700000000000002</v>
      </c>
      <c r="AU17" s="1">
        <v>0.93300000000000005</v>
      </c>
      <c r="AV17" s="35">
        <v>0.91700000000000004</v>
      </c>
      <c r="AY17" s="1">
        <v>36.7360556</v>
      </c>
      <c r="AZ17" s="35">
        <v>41.419571400000002</v>
      </c>
      <c r="BA17" s="1">
        <v>35.987000000000002</v>
      </c>
      <c r="BB17" s="35">
        <v>40.353250000000003</v>
      </c>
    </row>
    <row r="18" spans="1:55" ht="18" x14ac:dyDescent="0.2">
      <c r="B18" s="2" t="s">
        <v>1</v>
      </c>
      <c r="C18" s="36"/>
      <c r="E18" s="36"/>
      <c r="H18" s="2" t="s">
        <v>15</v>
      </c>
      <c r="I18" s="36"/>
      <c r="K18" s="36"/>
      <c r="N18" s="2" t="s">
        <v>110</v>
      </c>
      <c r="Q18" s="7" t="s">
        <v>16</v>
      </c>
      <c r="R18" s="36"/>
      <c r="T18" s="1"/>
      <c r="U18" s="1">
        <v>1.80258E-3</v>
      </c>
      <c r="V18" s="35">
        <v>6.6854100000000001E-3</v>
      </c>
      <c r="W18" s="1"/>
      <c r="X18" s="35"/>
      <c r="Y18" s="31"/>
      <c r="AA18" s="1">
        <v>9.3303200000000003E-2</v>
      </c>
      <c r="AB18" s="35">
        <v>0.14596100000000001</v>
      </c>
      <c r="AC18" s="1"/>
      <c r="AD18" s="35"/>
      <c r="AE18" s="1"/>
      <c r="AG18" s="1">
        <v>835.92499999999995</v>
      </c>
      <c r="AH18" s="35">
        <v>430.661</v>
      </c>
      <c r="AI18" s="1"/>
      <c r="AJ18" s="35"/>
      <c r="AK18" s="1"/>
      <c r="AM18" s="1">
        <v>212.60400000000001</v>
      </c>
      <c r="AN18" s="35">
        <v>157.50299999999999</v>
      </c>
      <c r="AO18" s="1">
        <v>234.41499999999999</v>
      </c>
      <c r="AP18" s="1">
        <v>162.99600000000001</v>
      </c>
      <c r="AS18" s="1">
        <v>0.57399999999999995</v>
      </c>
      <c r="AT18" s="35">
        <v>0.79800000000000004</v>
      </c>
      <c r="AU18" s="1">
        <v>0.96199999999999997</v>
      </c>
      <c r="AV18" s="35">
        <v>0.90800000000000003</v>
      </c>
      <c r="AY18" s="1">
        <v>36.241500000000002</v>
      </c>
      <c r="AZ18" s="35">
        <v>40.1589375</v>
      </c>
      <c r="BA18" s="1">
        <v>32.141500000000001</v>
      </c>
      <c r="BB18" s="35">
        <v>41.173583299999997</v>
      </c>
    </row>
    <row r="19" spans="1:55" ht="18" x14ac:dyDescent="0.2">
      <c r="C19" s="36"/>
      <c r="E19" s="36"/>
      <c r="I19" s="36"/>
      <c r="K19" s="36"/>
      <c r="R19" s="36"/>
      <c r="T19" s="1"/>
      <c r="U19" s="1">
        <v>1.59819E-3</v>
      </c>
      <c r="V19" s="35">
        <v>5.4428300000000001E-3</v>
      </c>
      <c r="W19" s="1"/>
      <c r="X19" s="35"/>
      <c r="Y19" s="31"/>
      <c r="AA19" s="1">
        <v>6.6189399999999995E-2</v>
      </c>
      <c r="AB19" s="35">
        <v>0.14596100000000001</v>
      </c>
      <c r="AC19" s="1"/>
      <c r="AD19" s="35"/>
      <c r="AE19" s="1"/>
      <c r="AG19" s="1">
        <v>543.83900000000006</v>
      </c>
      <c r="AH19" s="35">
        <v>600.39800000000002</v>
      </c>
      <c r="AI19" s="1"/>
      <c r="AJ19" s="35"/>
      <c r="AK19" s="1"/>
      <c r="AM19" s="1">
        <v>187.077</v>
      </c>
      <c r="AN19" s="35">
        <v>122.41</v>
      </c>
      <c r="AO19" s="1"/>
      <c r="AP19" s="1">
        <v>180.96299999999999</v>
      </c>
      <c r="AS19" s="1">
        <v>0.64</v>
      </c>
      <c r="AT19" s="35">
        <v>0.76700000000000002</v>
      </c>
      <c r="AU19" s="1"/>
      <c r="AV19" s="35">
        <v>0.95199999999999996</v>
      </c>
      <c r="AY19" s="1">
        <v>38.425750000000001</v>
      </c>
      <c r="AZ19" s="35">
        <v>37.923388899999999</v>
      </c>
      <c r="BA19" s="1">
        <v>30.233374999999999</v>
      </c>
      <c r="BB19" s="35">
        <v>33.098199999999999</v>
      </c>
    </row>
    <row r="20" spans="1:55" ht="18" x14ac:dyDescent="0.2">
      <c r="A20" s="11" t="s">
        <v>24</v>
      </c>
      <c r="B20" s="12">
        <f t="shared" ref="B20:C20" si="0">AVERAGE(B3:B19)</f>
        <v>0.52665918181818183</v>
      </c>
      <c r="C20" s="38">
        <f t="shared" si="0"/>
        <v>0.50602472727272729</v>
      </c>
      <c r="D20" s="12">
        <f t="shared" ref="D20:E20" si="1">AVERAGE(D3:D19)</f>
        <v>0.5652841666666667</v>
      </c>
      <c r="E20" s="38">
        <f t="shared" si="1"/>
        <v>0.55315286200000002</v>
      </c>
      <c r="G20" s="11" t="s">
        <v>24</v>
      </c>
      <c r="H20" s="12">
        <f t="shared" ref="H20:I20" si="2">AVERAGE(H3:H19)</f>
        <v>8.5021100000000002E-3</v>
      </c>
      <c r="I20" s="38">
        <f t="shared" si="2"/>
        <v>8.6604381818181815E-3</v>
      </c>
      <c r="J20" s="12">
        <f t="shared" ref="J20:K20" si="3">AVERAGE(J3:J19)</f>
        <v>8.8567333333333352E-3</v>
      </c>
      <c r="K20" s="38">
        <f t="shared" si="3"/>
        <v>6.4473039999999992E-3</v>
      </c>
      <c r="M20" s="11" t="s">
        <v>24</v>
      </c>
      <c r="N20" s="12">
        <f>AVERAGE(N3:N19)</f>
        <v>0.40470275</v>
      </c>
      <c r="O20" s="38">
        <f>AVERAGE(O3:O19)</f>
        <v>0.57178381999999994</v>
      </c>
      <c r="P20" s="11" t="s">
        <v>24</v>
      </c>
      <c r="Q20" s="12">
        <f>AVERAGE(Q3:Q19)</f>
        <v>5.2155308333333332E-3</v>
      </c>
      <c r="R20" s="38">
        <f t="shared" ref="R20" si="4">AVERAGE(R3:R19)</f>
        <v>8.1523350000000001E-3</v>
      </c>
      <c r="T20" s="1"/>
      <c r="U20" s="1">
        <v>4.4958000000000003E-3</v>
      </c>
      <c r="V20" s="35">
        <v>5.4557299999999998E-3</v>
      </c>
      <c r="W20" s="1"/>
      <c r="X20" s="35"/>
      <c r="Y20" s="31"/>
      <c r="AA20" s="1">
        <v>0.13398099999999999</v>
      </c>
      <c r="AB20" s="35">
        <v>0.13692099999999999</v>
      </c>
      <c r="AC20" s="1"/>
      <c r="AD20" s="35"/>
      <c r="AE20" s="1"/>
      <c r="AG20" s="1">
        <v>432.34899999999999</v>
      </c>
      <c r="AH20" s="35">
        <v>646.74400000000003</v>
      </c>
      <c r="AI20" s="1"/>
      <c r="AJ20" s="35"/>
      <c r="AK20" s="1"/>
      <c r="AM20" s="1">
        <v>195.12799999999999</v>
      </c>
      <c r="AN20" s="35">
        <v>130.66</v>
      </c>
      <c r="AO20" s="1"/>
      <c r="AP20" s="1"/>
      <c r="AQ20" s="1"/>
      <c r="AS20" s="1">
        <v>0.6</v>
      </c>
      <c r="AT20" s="35">
        <v>0.93400000000000005</v>
      </c>
      <c r="AU20" s="1"/>
      <c r="AV20" s="35"/>
      <c r="AW20" s="1"/>
      <c r="AY20" s="1">
        <v>29.747</v>
      </c>
      <c r="AZ20" s="35">
        <v>38.249437499999999</v>
      </c>
      <c r="BA20" s="1"/>
      <c r="BB20" s="35">
        <v>38.999875000000003</v>
      </c>
    </row>
    <row r="21" spans="1:55" ht="18" x14ac:dyDescent="0.2">
      <c r="A21" s="10" t="s">
        <v>25</v>
      </c>
      <c r="B21" s="6">
        <f>STDEV(B3:B13)</f>
        <v>0.15506616362625214</v>
      </c>
      <c r="C21" s="37">
        <f>STDEV(C3:C14)</f>
        <v>0.18508884787803437</v>
      </c>
      <c r="D21" s="6">
        <f>STDEV(D3:D8)</f>
        <v>0.15523748562691528</v>
      </c>
      <c r="E21" s="37">
        <f>STDEV(E3:E7)</f>
        <v>0.14331757437737752</v>
      </c>
      <c r="G21" s="10" t="s">
        <v>25</v>
      </c>
      <c r="H21" s="6">
        <f>STDEV(H3:H13)</f>
        <v>4.7404142717762561E-3</v>
      </c>
      <c r="I21" s="37">
        <f>STDEV(I3:I13)</f>
        <v>4.6046248315575466E-3</v>
      </c>
      <c r="J21" s="6">
        <f>STDEV(J3:J8)</f>
        <v>4.830468627430121E-3</v>
      </c>
      <c r="K21" s="37">
        <f>STDEV(K3:K7)</f>
        <v>3.6268320374674087E-4</v>
      </c>
      <c r="M21" s="10" t="s">
        <v>25</v>
      </c>
      <c r="N21" s="6">
        <f>_xlfn.STDEV.P(N3:N14)</f>
        <v>6.125295587578463E-2</v>
      </c>
      <c r="O21" s="37">
        <f>_xlfn.STDEV.P(O3:O12)</f>
        <v>0.15630250423602224</v>
      </c>
      <c r="P21" s="10" t="s">
        <v>25</v>
      </c>
      <c r="Q21" s="6">
        <f>_xlfn.STDEV.P(Q3:Q14)</f>
        <v>1.9819104837019352E-3</v>
      </c>
      <c r="R21" s="37">
        <f>STDEV(R3:R12)</f>
        <v>3.7651211090400346E-3</v>
      </c>
      <c r="T21" s="1"/>
      <c r="U21" s="1">
        <v>4.8473800000000001E-3</v>
      </c>
      <c r="V21" s="35">
        <v>3.7945700000000001E-3</v>
      </c>
      <c r="W21" s="1"/>
      <c r="X21" s="35"/>
      <c r="Y21" s="31"/>
      <c r="AA21" s="1">
        <v>0.18028</v>
      </c>
      <c r="AB21" s="35">
        <v>0.11427900000000001</v>
      </c>
      <c r="AC21" s="1"/>
      <c r="AD21" s="35"/>
      <c r="AE21" s="1"/>
      <c r="AG21" s="1">
        <v>790.08500000000004</v>
      </c>
      <c r="AH21" s="35">
        <v>641.08500000000004</v>
      </c>
      <c r="AI21" s="1"/>
      <c r="AJ21" s="35"/>
      <c r="AK21" s="1"/>
      <c r="AM21" s="1">
        <v>177.792</v>
      </c>
      <c r="AN21" s="35">
        <v>142.702</v>
      </c>
      <c r="AO21" s="1"/>
      <c r="AP21" s="1"/>
      <c r="AQ21" s="1"/>
      <c r="AS21" s="1">
        <v>0.67300000000000004</v>
      </c>
      <c r="AT21" s="35">
        <v>0.9</v>
      </c>
      <c r="AU21" s="1"/>
      <c r="AV21" s="35"/>
      <c r="AW21" s="1"/>
      <c r="AY21" s="1">
        <v>35.664499999999997</v>
      </c>
      <c r="AZ21" s="35">
        <v>38.426777800000004</v>
      </c>
      <c r="BA21" s="1"/>
      <c r="BB21" s="35"/>
    </row>
    <row r="22" spans="1:55" ht="18" x14ac:dyDescent="0.2">
      <c r="A22" s="13" t="s">
        <v>26</v>
      </c>
      <c r="B22" s="8">
        <v>11</v>
      </c>
      <c r="C22" s="39">
        <v>11</v>
      </c>
      <c r="D22" s="8">
        <v>6</v>
      </c>
      <c r="E22" s="39">
        <v>5</v>
      </c>
      <c r="G22" s="13" t="s">
        <v>26</v>
      </c>
      <c r="H22" s="32">
        <v>11</v>
      </c>
      <c r="I22" s="44">
        <v>11</v>
      </c>
      <c r="J22" s="32">
        <v>6</v>
      </c>
      <c r="K22" s="44">
        <v>5</v>
      </c>
      <c r="M22" s="13" t="s">
        <v>26</v>
      </c>
      <c r="N22" s="8">
        <v>12</v>
      </c>
      <c r="O22" s="39">
        <v>10</v>
      </c>
      <c r="P22" s="13" t="s">
        <v>26</v>
      </c>
      <c r="Q22" s="32">
        <v>12</v>
      </c>
      <c r="R22" s="44">
        <v>10</v>
      </c>
      <c r="T22" s="1"/>
      <c r="U22" s="1">
        <v>1.9780599999999998E-3</v>
      </c>
      <c r="V22" s="35">
        <v>3.0219299999999999E-3</v>
      </c>
      <c r="W22" s="1"/>
      <c r="X22" s="35"/>
      <c r="Y22" s="31"/>
      <c r="AA22" s="1">
        <v>0.14225699999999999</v>
      </c>
      <c r="AB22" s="35">
        <v>8.6298799999999995E-2</v>
      </c>
      <c r="AC22" s="1"/>
      <c r="AD22" s="35"/>
      <c r="AE22" s="1"/>
      <c r="AG22" s="1">
        <v>416.11099999999999</v>
      </c>
      <c r="AH22" s="35">
        <v>527.03599999999994</v>
      </c>
      <c r="AI22" s="1"/>
      <c r="AJ22" s="35"/>
      <c r="AK22" s="1"/>
      <c r="AM22" s="1">
        <v>534.78300000000002</v>
      </c>
      <c r="AN22" s="35">
        <v>106.831</v>
      </c>
      <c r="AO22" s="1"/>
      <c r="AP22" s="1"/>
      <c r="AQ22" s="1"/>
      <c r="AS22" s="1">
        <v>0.374</v>
      </c>
      <c r="AT22" s="35">
        <v>0.90200000000000002</v>
      </c>
      <c r="AU22" s="1"/>
      <c r="AV22" s="35"/>
      <c r="AW22" s="1"/>
      <c r="AY22" s="1">
        <v>34.872999999999998</v>
      </c>
      <c r="AZ22" s="35">
        <v>36.445950000000003</v>
      </c>
      <c r="BA22" s="1"/>
      <c r="BB22" s="35"/>
      <c r="BC22" s="1"/>
    </row>
    <row r="23" spans="1:55" ht="18" x14ac:dyDescent="0.2">
      <c r="A23" s="6"/>
      <c r="B23" s="6"/>
      <c r="C23" s="6"/>
      <c r="D23" s="6"/>
      <c r="E23" s="6"/>
      <c r="G23" s="6"/>
      <c r="H23" s="6"/>
      <c r="I23" s="6"/>
      <c r="J23" s="6"/>
      <c r="K23" s="6"/>
      <c r="T23" s="1"/>
      <c r="U23" s="1">
        <v>2.5890900000000001E-3</v>
      </c>
      <c r="V23" s="35">
        <v>2.34929E-3</v>
      </c>
      <c r="W23" s="1"/>
      <c r="X23" s="35"/>
      <c r="Y23" s="31"/>
      <c r="AA23" s="1">
        <v>0.101342</v>
      </c>
      <c r="AB23" s="35">
        <v>8.8489600000000002E-2</v>
      </c>
      <c r="AC23" s="1"/>
      <c r="AD23" s="35"/>
      <c r="AE23" s="1"/>
      <c r="AG23" s="1">
        <v>606.93600000000004</v>
      </c>
      <c r="AH23" s="35">
        <v>732.82899999999995</v>
      </c>
      <c r="AI23" s="1"/>
      <c r="AJ23" s="35"/>
      <c r="AK23" s="1"/>
      <c r="AM23" s="1">
        <v>432.15600000000001</v>
      </c>
      <c r="AN23" s="35">
        <v>221.9</v>
      </c>
      <c r="AO23" s="1"/>
      <c r="AP23" s="1"/>
      <c r="AQ23" s="1"/>
      <c r="AS23" s="1">
        <v>0.69899999999999995</v>
      </c>
      <c r="AT23" s="35">
        <v>0.755</v>
      </c>
      <c r="AU23" s="1"/>
      <c r="AV23" s="35"/>
      <c r="AW23" s="1"/>
      <c r="AY23" s="1">
        <v>33.530166700000002</v>
      </c>
      <c r="AZ23" s="35">
        <v>36.861437500000001</v>
      </c>
      <c r="BA23" s="1"/>
      <c r="BB23" s="35"/>
      <c r="BC23" s="1"/>
    </row>
    <row r="24" spans="1:55" ht="18" x14ac:dyDescent="0.2">
      <c r="G24" s="6"/>
      <c r="H24" s="6"/>
      <c r="I24" s="6"/>
      <c r="J24" s="6"/>
      <c r="K24" s="6"/>
      <c r="T24" s="1"/>
      <c r="U24" s="1">
        <v>1.4921299999999999E-3</v>
      </c>
      <c r="V24" s="35">
        <v>2.1173799999999999E-3</v>
      </c>
      <c r="W24" s="1"/>
      <c r="X24" s="35"/>
      <c r="Y24" s="31"/>
      <c r="AA24" s="1">
        <v>7.83552E-2</v>
      </c>
      <c r="AB24" s="35">
        <v>6.3210699999999995E-2</v>
      </c>
      <c r="AC24" s="1"/>
      <c r="AD24" s="35"/>
      <c r="AE24" s="1"/>
      <c r="AG24" s="1"/>
      <c r="AH24" s="35">
        <v>737.11599999999999</v>
      </c>
      <c r="AI24" s="1"/>
      <c r="AJ24" s="35"/>
      <c r="AK24" s="1"/>
      <c r="AM24" s="1">
        <v>314.65199999999999</v>
      </c>
      <c r="AN24" s="35">
        <v>156.345</v>
      </c>
      <c r="AO24" s="1"/>
      <c r="AP24" s="1"/>
      <c r="AQ24" s="1"/>
      <c r="AS24" s="1">
        <v>0.28999999999999998</v>
      </c>
      <c r="AT24" s="35">
        <v>0.80800000000000005</v>
      </c>
      <c r="AU24" s="1"/>
      <c r="AV24" s="35"/>
      <c r="AW24" s="1"/>
      <c r="AY24" s="1">
        <v>37.2517</v>
      </c>
      <c r="AZ24" s="35">
        <v>37.9191</v>
      </c>
      <c r="BA24" s="1"/>
      <c r="BB24" s="35"/>
      <c r="BC24" s="1"/>
    </row>
    <row r="25" spans="1:55" x14ac:dyDescent="0.2">
      <c r="U25" s="1">
        <v>7.8397599999999994E-3</v>
      </c>
      <c r="V25" s="35"/>
      <c r="W25" s="1"/>
      <c r="X25" s="35"/>
      <c r="Y25" s="1"/>
      <c r="AA25" s="1">
        <v>0.13170200000000001</v>
      </c>
      <c r="AB25" s="35"/>
      <c r="AC25" s="1"/>
      <c r="AD25" s="35"/>
      <c r="AE25" s="1"/>
      <c r="AG25" s="1"/>
      <c r="AH25" s="35">
        <v>878.51099999999997</v>
      </c>
      <c r="AI25" s="1"/>
      <c r="AJ25" s="35"/>
      <c r="AK25" s="1"/>
      <c r="AM25" s="1">
        <v>259.58100000000002</v>
      </c>
      <c r="AN25" s="35">
        <v>108.398</v>
      </c>
      <c r="AO25" s="1"/>
      <c r="AP25" s="1"/>
      <c r="AQ25" s="1"/>
      <c r="AS25" s="1">
        <v>0.38800000000000001</v>
      </c>
      <c r="AT25" s="35">
        <v>0.95299999999999996</v>
      </c>
      <c r="AU25" s="1"/>
      <c r="AV25" s="35"/>
      <c r="AW25" s="1"/>
      <c r="AY25" s="1">
        <v>37.884999999999998</v>
      </c>
      <c r="AZ25" s="35">
        <v>40.6730625</v>
      </c>
      <c r="BA25" s="1"/>
      <c r="BB25" s="35"/>
      <c r="BC25" s="1"/>
    </row>
    <row r="26" spans="1:55" x14ac:dyDescent="0.2">
      <c r="V26" s="36"/>
      <c r="X26" s="36"/>
      <c r="AB26" s="36"/>
      <c r="AD26" s="36"/>
      <c r="AG26" s="1"/>
      <c r="AH26" s="35">
        <v>640.71100000000001</v>
      </c>
      <c r="AI26" s="1"/>
      <c r="AJ26" s="35"/>
      <c r="AK26" s="1"/>
      <c r="AM26" s="1">
        <v>231.46199999999999</v>
      </c>
      <c r="AN26" s="35">
        <v>291.45600000000002</v>
      </c>
      <c r="AO26" s="1"/>
      <c r="AP26" s="1"/>
      <c r="AQ26" s="1"/>
      <c r="AS26" s="1">
        <v>0.40200000000000002</v>
      </c>
      <c r="AT26" s="35">
        <v>0.622</v>
      </c>
      <c r="AU26" s="1"/>
      <c r="AV26" s="35"/>
      <c r="AW26" s="1"/>
      <c r="AY26" s="1">
        <v>37.443750000000001</v>
      </c>
      <c r="AZ26" s="35">
        <v>35.822800000000001</v>
      </c>
      <c r="BA26" s="1"/>
      <c r="BB26" s="35"/>
      <c r="BC26" s="1"/>
    </row>
    <row r="27" spans="1:55" x14ac:dyDescent="0.2">
      <c r="U27" s="2" t="s">
        <v>0</v>
      </c>
      <c r="V27" s="37"/>
      <c r="W27" s="6"/>
      <c r="X27" s="37"/>
      <c r="Y27" s="6"/>
      <c r="AA27" s="2" t="s">
        <v>2</v>
      </c>
      <c r="AB27" s="37"/>
      <c r="AC27" s="27"/>
      <c r="AD27" s="37"/>
      <c r="AE27" s="27"/>
      <c r="AG27" s="1"/>
      <c r="AH27" s="35">
        <v>741.45600000000002</v>
      </c>
      <c r="AI27" s="1"/>
      <c r="AJ27" s="35"/>
      <c r="AK27" s="1"/>
      <c r="AM27" s="1">
        <v>273.60199999999998</v>
      </c>
      <c r="AN27" s="35">
        <v>139.24600000000001</v>
      </c>
      <c r="AO27" s="1"/>
      <c r="AP27" s="1"/>
      <c r="AQ27" s="1"/>
      <c r="AS27" s="1">
        <v>0.54500000000000004</v>
      </c>
      <c r="AT27" s="35">
        <v>0.85099999999999998</v>
      </c>
      <c r="AU27" s="1"/>
      <c r="AV27" s="35"/>
      <c r="AW27" s="1"/>
      <c r="AY27" s="1">
        <v>34.281700000000001</v>
      </c>
      <c r="AZ27" s="35">
        <v>34.654499999999999</v>
      </c>
      <c r="BA27" s="1"/>
      <c r="BB27" s="35"/>
      <c r="BC27" s="1"/>
    </row>
    <row r="28" spans="1:55" x14ac:dyDescent="0.2">
      <c r="V28" s="36"/>
      <c r="X28" s="36"/>
      <c r="Y28" s="6"/>
      <c r="Z28" s="6"/>
      <c r="AA28" s="6"/>
      <c r="AB28" s="37"/>
      <c r="AC28" s="6"/>
      <c r="AD28" s="36"/>
      <c r="AG28" s="1"/>
      <c r="AH28" s="35">
        <v>884.27499999999998</v>
      </c>
      <c r="AI28" s="1"/>
      <c r="AJ28" s="35"/>
      <c r="AK28" s="1"/>
      <c r="AM28" s="1">
        <v>205.941</v>
      </c>
      <c r="AN28" s="35">
        <v>356.01499999999999</v>
      </c>
      <c r="AO28" s="1"/>
      <c r="AP28" s="1"/>
      <c r="AQ28" s="1"/>
      <c r="AS28" s="1">
        <v>0.52900000000000003</v>
      </c>
      <c r="AT28" s="35">
        <v>0.503</v>
      </c>
      <c r="AU28" s="1"/>
      <c r="AV28" s="35"/>
      <c r="AW28" s="1"/>
      <c r="AY28" s="1">
        <v>35.277799999999999</v>
      </c>
      <c r="AZ28" s="35">
        <v>36.06</v>
      </c>
      <c r="BA28" s="1"/>
      <c r="BB28" s="35"/>
      <c r="BC28" s="1"/>
    </row>
    <row r="29" spans="1:55" x14ac:dyDescent="0.2">
      <c r="T29" s="11" t="s">
        <v>24</v>
      </c>
      <c r="U29" s="12">
        <f t="shared" ref="U29:V29" si="5">AVERAGE(U3:U28)</f>
        <v>2.9730126086956522E-3</v>
      </c>
      <c r="V29" s="38">
        <f t="shared" si="5"/>
        <v>3.230888636363637E-3</v>
      </c>
      <c r="W29" s="12">
        <f>AVERAGE(W3:W27)</f>
        <v>2.3406983333333332E-3</v>
      </c>
      <c r="X29" s="38">
        <f>AVERAGE(X3:X27)</f>
        <v>4.2572360000000002E-3</v>
      </c>
      <c r="Y29" s="6"/>
      <c r="Z29" s="11" t="s">
        <v>24</v>
      </c>
      <c r="AA29" s="12">
        <f t="shared" ref="AA29" si="6">AVERAGE(AA3:AA28)</f>
        <v>0.14149646956521736</v>
      </c>
      <c r="AB29" s="38">
        <f>AVERAGE(AB3:AB28)</f>
        <v>0.14128330909090908</v>
      </c>
      <c r="AC29" s="12">
        <f>AVERAGE(AC3:AC28)</f>
        <v>7.4254433333333328E-2</v>
      </c>
      <c r="AD29" s="38">
        <f>AVERAGE(AD3:AD28)</f>
        <v>0.17846335999999999</v>
      </c>
      <c r="AG29" s="1"/>
      <c r="AH29" s="35">
        <v>740.76</v>
      </c>
      <c r="AI29" s="1"/>
      <c r="AJ29" s="35"/>
      <c r="AK29" s="1"/>
      <c r="AM29" s="1">
        <v>247.79599999999999</v>
      </c>
      <c r="AN29" s="35">
        <v>158.83099999999999</v>
      </c>
      <c r="AO29" s="1"/>
      <c r="AP29" s="1"/>
      <c r="AQ29" s="1"/>
      <c r="AS29" s="1">
        <v>0.63200000000000001</v>
      </c>
      <c r="AT29" s="35">
        <v>0.84</v>
      </c>
      <c r="AU29" s="1"/>
      <c r="AV29" s="35"/>
      <c r="AW29" s="1"/>
      <c r="AY29" s="1">
        <v>33.225999999999999</v>
      </c>
      <c r="AZ29" s="35">
        <v>35.15475</v>
      </c>
      <c r="BA29" s="1"/>
      <c r="BB29" s="35"/>
      <c r="BC29" s="1"/>
    </row>
    <row r="30" spans="1:55" x14ac:dyDescent="0.2">
      <c r="T30" s="10" t="s">
        <v>25</v>
      </c>
      <c r="U30" s="6">
        <f>STDEV(U3:U25)</f>
        <v>1.9831078143689182E-3</v>
      </c>
      <c r="V30" s="37">
        <f>STDEV(V3:V24)</f>
        <v>1.5615871816300829E-3</v>
      </c>
      <c r="W30" s="6">
        <f>_xlfn.STDEV.P(W3:W14)</f>
        <v>8.7759687895253046E-4</v>
      </c>
      <c r="X30" s="37">
        <f>_xlfn.STDEV.P(X3:X12)</f>
        <v>1.0706313892857803E-3</v>
      </c>
      <c r="Y30" s="6"/>
      <c r="Z30" s="10" t="s">
        <v>25</v>
      </c>
      <c r="AA30" s="6">
        <f>STDEV(AA3:AA25)</f>
        <v>0.12328157683067523</v>
      </c>
      <c r="AB30" s="37">
        <f>_xlfn.STDEV.P(AB3:AB24)</f>
        <v>0.13828736402454561</v>
      </c>
      <c r="AC30" s="6">
        <f>STDEV(AC3:AC14)</f>
        <v>2.0080331140212959E-2</v>
      </c>
      <c r="AD30" s="37">
        <f>STDEV(AD3:AD12)</f>
        <v>0.25644326021237868</v>
      </c>
      <c r="AG30" s="1"/>
      <c r="AH30" s="35">
        <v>650.75099999999998</v>
      </c>
      <c r="AI30" s="1"/>
      <c r="AJ30" s="35"/>
      <c r="AK30" s="1"/>
      <c r="AM30" s="1">
        <v>341.15300000000002</v>
      </c>
      <c r="AN30" s="35">
        <v>269.49599999999998</v>
      </c>
      <c r="AO30" s="1"/>
      <c r="AP30" s="1"/>
      <c r="AQ30" s="1"/>
      <c r="AS30" s="1">
        <v>0.54400000000000004</v>
      </c>
      <c r="AT30" s="35">
        <v>0.55100000000000005</v>
      </c>
      <c r="AU30" s="1"/>
      <c r="AV30" s="35"/>
      <c r="AW30" s="1"/>
      <c r="AY30" s="1">
        <v>36.587000000000003</v>
      </c>
      <c r="AZ30" s="35">
        <v>36.697200000000002</v>
      </c>
      <c r="BA30" s="1"/>
      <c r="BB30" s="35"/>
      <c r="BC30" s="1"/>
    </row>
    <row r="31" spans="1:55" x14ac:dyDescent="0.2">
      <c r="T31" s="13" t="s">
        <v>26</v>
      </c>
      <c r="U31" s="8">
        <v>23</v>
      </c>
      <c r="V31" s="39">
        <v>22</v>
      </c>
      <c r="W31" s="8">
        <v>12</v>
      </c>
      <c r="X31" s="39">
        <v>10</v>
      </c>
      <c r="Y31" s="6"/>
      <c r="Z31" s="13" t="s">
        <v>26</v>
      </c>
      <c r="AA31" s="8">
        <v>23</v>
      </c>
      <c r="AB31" s="39">
        <v>22</v>
      </c>
      <c r="AC31" s="8">
        <v>12</v>
      </c>
      <c r="AD31" s="39">
        <v>10</v>
      </c>
      <c r="AG31" s="1"/>
      <c r="AH31" s="35">
        <v>919.64599999999996</v>
      </c>
      <c r="AI31" s="1"/>
      <c r="AJ31" s="35"/>
      <c r="AK31" s="1"/>
      <c r="AM31" s="1">
        <v>364.08100000000002</v>
      </c>
      <c r="AN31" s="35">
        <v>378.37900000000002</v>
      </c>
      <c r="AO31" s="1"/>
      <c r="AP31" s="1"/>
      <c r="AQ31" s="1"/>
      <c r="AS31" s="1">
        <v>0.40600000000000003</v>
      </c>
      <c r="AT31" s="35">
        <v>0.56000000000000005</v>
      </c>
      <c r="AU31" s="1"/>
      <c r="AV31" s="35"/>
      <c r="AW31" s="1"/>
      <c r="AY31" s="1"/>
      <c r="AZ31" s="35">
        <v>32.587944399999998</v>
      </c>
      <c r="BA31" s="1"/>
      <c r="BB31" s="35"/>
      <c r="BC31" s="1"/>
    </row>
    <row r="32" spans="1:55" x14ac:dyDescent="0.2"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  <c r="AE32" s="6"/>
      <c r="AG32" s="1"/>
      <c r="AH32" s="35">
        <v>907.22400000000005</v>
      </c>
      <c r="AI32" s="1"/>
      <c r="AJ32" s="35"/>
      <c r="AK32" s="1"/>
      <c r="AM32" s="1">
        <v>218.71100000000001</v>
      </c>
      <c r="AN32" s="35">
        <v>244.107</v>
      </c>
      <c r="AO32" s="1"/>
      <c r="AP32" s="1"/>
      <c r="AQ32" s="1"/>
      <c r="AS32" s="1">
        <v>0.373</v>
      </c>
      <c r="AT32" s="35">
        <v>0.84299999999999997</v>
      </c>
      <c r="AU32" s="1"/>
      <c r="AV32" s="35"/>
      <c r="AW32" s="1"/>
      <c r="AY32" s="1"/>
      <c r="AZ32" s="35"/>
      <c r="BA32" s="1"/>
      <c r="BB32" s="35"/>
      <c r="BC32" s="1"/>
    </row>
    <row r="33" spans="25:54" x14ac:dyDescent="0.2">
      <c r="Y33" s="6"/>
      <c r="Z33" s="6"/>
      <c r="AA33" s="6"/>
      <c r="AB33" s="6"/>
      <c r="AC33" s="6"/>
      <c r="AG33" s="1"/>
      <c r="AH33" s="35"/>
      <c r="AI33" s="1"/>
      <c r="AJ33" s="35"/>
      <c r="AK33" s="1"/>
      <c r="AM33" s="1">
        <v>344.94</v>
      </c>
      <c r="AN33" s="35">
        <v>172.59800000000001</v>
      </c>
      <c r="AO33" s="1"/>
      <c r="AP33" s="1"/>
      <c r="AQ33" s="1"/>
      <c r="AS33" s="1">
        <v>0.442</v>
      </c>
      <c r="AT33" s="35">
        <v>0.77500000000000002</v>
      </c>
      <c r="AU33" s="1"/>
      <c r="AV33" s="35"/>
      <c r="AW33" s="1"/>
      <c r="AZ33" s="36"/>
      <c r="BB33" s="36"/>
    </row>
    <row r="34" spans="25:54" x14ac:dyDescent="0.2">
      <c r="AG34" s="2" t="s">
        <v>23</v>
      </c>
      <c r="AH34" s="36"/>
      <c r="AJ34" s="36"/>
      <c r="AM34" s="1">
        <v>292.529</v>
      </c>
      <c r="AN34" s="35">
        <v>238.095</v>
      </c>
      <c r="AO34" s="1"/>
      <c r="AP34" s="1"/>
      <c r="AQ34" s="1"/>
      <c r="AS34" s="1">
        <v>0.67200000000000004</v>
      </c>
      <c r="AT34" s="35">
        <v>0.91600000000000004</v>
      </c>
      <c r="AU34" s="1"/>
      <c r="AV34" s="35"/>
      <c r="AW34" s="1"/>
      <c r="AZ34" s="36"/>
      <c r="BB34" s="36"/>
    </row>
    <row r="35" spans="25:54" x14ac:dyDescent="0.2">
      <c r="AH35" s="36"/>
      <c r="AJ35" s="36"/>
      <c r="AM35" s="1">
        <v>282.11099999999999</v>
      </c>
      <c r="AN35" s="35">
        <v>216.506</v>
      </c>
      <c r="AO35" s="1"/>
      <c r="AP35" s="1"/>
      <c r="AQ35" s="1"/>
      <c r="AS35" s="1">
        <v>0.499</v>
      </c>
      <c r="AT35" s="35">
        <v>0.92700000000000005</v>
      </c>
      <c r="AU35" s="1"/>
      <c r="AV35" s="35"/>
      <c r="AW35" s="1"/>
      <c r="AZ35" s="36"/>
      <c r="BB35" s="36"/>
    </row>
    <row r="36" spans="25:54" x14ac:dyDescent="0.2">
      <c r="AF36" s="11" t="s">
        <v>24</v>
      </c>
      <c r="AG36" s="12">
        <f t="shared" ref="AG36:AH36" si="7">AVERAGE(AG3:AG35)</f>
        <v>666.00014285714281</v>
      </c>
      <c r="AH36" s="38">
        <f t="shared" si="7"/>
        <v>628.83143333333317</v>
      </c>
      <c r="AI36" s="12">
        <f t="shared" ref="AI36:AJ36" si="8">AVERAGE(AI3:AI35)</f>
        <v>709.21600000000001</v>
      </c>
      <c r="AJ36" s="38">
        <f t="shared" si="8"/>
        <v>542.70249999999999</v>
      </c>
      <c r="AK36" s="6"/>
      <c r="AM36" s="1">
        <v>300.85000000000002</v>
      </c>
      <c r="AN36" s="35">
        <v>236.614</v>
      </c>
      <c r="AO36" s="1"/>
      <c r="AP36" s="1"/>
      <c r="AQ36" s="1"/>
      <c r="AS36" s="1">
        <v>0.32900000000000001</v>
      </c>
      <c r="AT36" s="35">
        <v>0.83699999999999997</v>
      </c>
      <c r="AU36" s="1"/>
      <c r="AV36" s="35"/>
      <c r="AW36" s="1"/>
      <c r="AZ36" s="36"/>
      <c r="BB36" s="36"/>
    </row>
    <row r="37" spans="25:54" x14ac:dyDescent="0.2">
      <c r="AF37" s="10" t="s">
        <v>25</v>
      </c>
      <c r="AG37" s="6">
        <f>STDEV(AG3:AG23)</f>
        <v>186.65759556961166</v>
      </c>
      <c r="AH37" s="37">
        <f>STDEV(AH3:AH32)</f>
        <v>147.41971805550449</v>
      </c>
      <c r="AI37" s="6">
        <f>STDEV(AI3:AI8)</f>
        <v>234.58264531290448</v>
      </c>
      <c r="AJ37" s="37">
        <f>STDEV(AJ3:AJ8)</f>
        <v>32.932010334930993</v>
      </c>
      <c r="AK37" s="6"/>
      <c r="AM37" s="1">
        <v>379.04199999999997</v>
      </c>
      <c r="AN37" s="35">
        <v>199.12</v>
      </c>
      <c r="AO37" s="1"/>
      <c r="AP37" s="1"/>
      <c r="AQ37" s="1"/>
      <c r="AS37" s="1">
        <v>0.36399999999999999</v>
      </c>
      <c r="AT37" s="35">
        <v>0.86699999999999999</v>
      </c>
      <c r="AU37" s="1"/>
      <c r="AV37" s="35"/>
      <c r="AW37" s="1"/>
      <c r="AZ37" s="36"/>
      <c r="BB37" s="36"/>
    </row>
    <row r="38" spans="25:54" x14ac:dyDescent="0.2">
      <c r="AF38" s="13" t="s">
        <v>26</v>
      </c>
      <c r="AG38" s="8">
        <v>21</v>
      </c>
      <c r="AH38" s="39">
        <v>30</v>
      </c>
      <c r="AI38" s="8">
        <v>6</v>
      </c>
      <c r="AJ38" s="39">
        <v>6</v>
      </c>
      <c r="AK38" s="6"/>
      <c r="AM38" s="1">
        <v>245.21799999999999</v>
      </c>
      <c r="AN38" s="35">
        <v>229.95599999999999</v>
      </c>
      <c r="AO38" s="1"/>
      <c r="AP38" s="1"/>
      <c r="AQ38" s="1"/>
      <c r="AS38" s="1">
        <v>0.45900000000000002</v>
      </c>
      <c r="AT38" s="35">
        <v>0.84499999999999997</v>
      </c>
      <c r="AU38" s="1"/>
      <c r="AV38" s="35"/>
      <c r="AW38" s="1"/>
      <c r="AZ38" s="36"/>
      <c r="BB38" s="36"/>
    </row>
    <row r="39" spans="25:54" x14ac:dyDescent="0.2">
      <c r="AF39" s="6"/>
      <c r="AG39" s="6"/>
      <c r="AH39" s="6"/>
      <c r="AI39" s="6"/>
      <c r="AJ39" s="6"/>
      <c r="AK39" s="6"/>
      <c r="AM39" s="1">
        <v>230.41900000000001</v>
      </c>
      <c r="AN39" s="35">
        <v>191.95500000000001</v>
      </c>
      <c r="AO39" s="1"/>
      <c r="AP39" s="1"/>
      <c r="AQ39" s="1"/>
      <c r="AS39" s="1">
        <v>0.622</v>
      </c>
      <c r="AT39" s="35">
        <v>0.86799999999999999</v>
      </c>
      <c r="AU39" s="1"/>
      <c r="AV39" s="35"/>
      <c r="AW39" s="1"/>
      <c r="AZ39" s="36"/>
      <c r="BB39" s="36"/>
    </row>
    <row r="40" spans="25:54" x14ac:dyDescent="0.2">
      <c r="AF40" s="6"/>
      <c r="AG40" s="6"/>
      <c r="AH40" s="6"/>
      <c r="AI40" s="6"/>
      <c r="AJ40" s="6"/>
      <c r="AK40" s="6"/>
      <c r="AM40" s="1">
        <v>171.75299999999999</v>
      </c>
      <c r="AN40" s="35">
        <v>192.274</v>
      </c>
      <c r="AO40" s="1"/>
      <c r="AP40" s="1"/>
      <c r="AQ40" s="1"/>
      <c r="AS40" s="1">
        <v>0.66600000000000004</v>
      </c>
      <c r="AT40" s="35">
        <v>0.82299999999999995</v>
      </c>
      <c r="AU40" s="1"/>
      <c r="AV40" s="35"/>
      <c r="AW40" s="1"/>
      <c r="AZ40" s="36"/>
      <c r="BB40" s="36"/>
    </row>
    <row r="41" spans="25:54" x14ac:dyDescent="0.2">
      <c r="AF41" s="6"/>
      <c r="AG41" s="6"/>
      <c r="AH41" s="6"/>
      <c r="AI41" s="6"/>
      <c r="AJ41" s="6"/>
      <c r="AK41" s="6"/>
      <c r="AM41" s="1">
        <v>180.75200000000001</v>
      </c>
      <c r="AN41" s="35">
        <v>180.23099999999999</v>
      </c>
      <c r="AO41" s="1"/>
      <c r="AP41" s="1"/>
      <c r="AQ41" s="1"/>
      <c r="AS41" s="1">
        <v>0.66200000000000003</v>
      </c>
      <c r="AT41" s="35">
        <v>0.92200000000000004</v>
      </c>
      <c r="AU41" s="1"/>
      <c r="AV41" s="35"/>
      <c r="AW41" s="1"/>
      <c r="AZ41" s="36"/>
      <c r="BB41" s="36"/>
    </row>
    <row r="42" spans="25:54" x14ac:dyDescent="0.2">
      <c r="AF42" s="6"/>
      <c r="AG42" s="6"/>
      <c r="AH42" s="6"/>
      <c r="AI42" s="6"/>
      <c r="AJ42" s="6"/>
      <c r="AK42" s="6"/>
      <c r="AM42" s="1"/>
      <c r="AN42" s="35">
        <v>353.60399999999998</v>
      </c>
      <c r="AO42" s="1"/>
      <c r="AP42" s="1"/>
      <c r="AQ42" s="1"/>
      <c r="AS42" s="1"/>
      <c r="AT42" s="35">
        <v>0.66900000000000004</v>
      </c>
      <c r="AU42" s="1"/>
      <c r="AV42" s="35"/>
      <c r="AW42" s="1"/>
      <c r="AZ42" s="36"/>
      <c r="BB42" s="36"/>
    </row>
    <row r="43" spans="25:54" x14ac:dyDescent="0.2">
      <c r="AM43" s="1"/>
      <c r="AN43" s="35">
        <v>317.11799999999999</v>
      </c>
      <c r="AO43" s="1"/>
      <c r="AP43" s="1"/>
      <c r="AQ43" s="1"/>
      <c r="AS43" s="1"/>
      <c r="AT43" s="35">
        <v>0.72699999999999998</v>
      </c>
      <c r="AU43" s="1"/>
      <c r="AV43" s="35"/>
      <c r="AW43" s="1"/>
      <c r="AZ43" s="36"/>
      <c r="BB43" s="36"/>
    </row>
    <row r="44" spans="25:54" x14ac:dyDescent="0.2">
      <c r="AM44" s="1"/>
      <c r="AN44" s="35">
        <v>176.84399999999999</v>
      </c>
      <c r="AO44" s="1"/>
      <c r="AP44" s="1"/>
      <c r="AQ44" s="1"/>
      <c r="AS44" s="1"/>
      <c r="AT44" s="35">
        <v>0.83899999999999997</v>
      </c>
      <c r="AU44" s="1"/>
      <c r="AV44" s="35"/>
      <c r="AW44" s="1"/>
      <c r="AZ44" s="36"/>
      <c r="BB44" s="36"/>
    </row>
    <row r="45" spans="25:54" x14ac:dyDescent="0.2">
      <c r="AM45" s="1"/>
      <c r="AN45" s="35">
        <v>145.33500000000001</v>
      </c>
      <c r="AO45" s="1"/>
      <c r="AP45" s="1"/>
      <c r="AQ45" s="1"/>
      <c r="AS45" s="1"/>
      <c r="AT45" s="35">
        <v>0.93700000000000006</v>
      </c>
      <c r="AU45" s="1"/>
      <c r="AV45" s="35"/>
      <c r="AW45" s="1"/>
      <c r="AZ45" s="36"/>
      <c r="BB45" s="36"/>
    </row>
    <row r="46" spans="25:54" x14ac:dyDescent="0.2">
      <c r="AM46" s="1"/>
      <c r="AN46" s="35"/>
      <c r="AO46" s="1"/>
      <c r="AP46" s="1"/>
      <c r="AQ46" s="1"/>
      <c r="AS46" s="1"/>
      <c r="AT46" s="35"/>
      <c r="AU46" s="1"/>
      <c r="AV46" s="35"/>
      <c r="AW46" s="1"/>
      <c r="AZ46" s="36"/>
      <c r="BB46" s="36"/>
    </row>
    <row r="47" spans="25:54" x14ac:dyDescent="0.2">
      <c r="AM47" s="2" t="s">
        <v>3</v>
      </c>
      <c r="AN47" s="41"/>
      <c r="AO47" s="14"/>
      <c r="AP47" s="14"/>
      <c r="AQ47" s="14"/>
      <c r="AS47" s="2" t="s">
        <v>4</v>
      </c>
      <c r="AT47" s="35"/>
      <c r="AU47" s="1"/>
      <c r="AV47" s="35"/>
      <c r="AW47" s="1"/>
      <c r="AY47" s="2" t="s">
        <v>5</v>
      </c>
      <c r="AZ47" s="36"/>
      <c r="BB47" s="36"/>
    </row>
    <row r="48" spans="25:54" x14ac:dyDescent="0.2">
      <c r="AN48" s="35"/>
      <c r="AT48" s="36"/>
      <c r="AV48" s="36"/>
      <c r="AZ48" s="36"/>
      <c r="BB48" s="36"/>
    </row>
    <row r="49" spans="38:55" x14ac:dyDescent="0.2">
      <c r="AL49" s="11" t="s">
        <v>24</v>
      </c>
      <c r="AM49" s="15">
        <f t="shared" ref="AM49:AN49" si="9">AVERAGE(AM3:AM48)</f>
        <v>272.20179487179496</v>
      </c>
      <c r="AN49" s="42">
        <f t="shared" si="9"/>
        <v>199.50586046511629</v>
      </c>
      <c r="AO49" s="15">
        <f t="shared" ref="AO49:AP49" si="10">AVERAGE(AO3:AO48)</f>
        <v>180.07668749999999</v>
      </c>
      <c r="AP49" s="15">
        <f t="shared" si="10"/>
        <v>201.82370588235295</v>
      </c>
      <c r="AQ49" s="14"/>
      <c r="AR49" s="11" t="s">
        <v>24</v>
      </c>
      <c r="AS49" s="15">
        <f t="shared" ref="AS49:AT49" si="11">AVERAGE(AS3:AS48)</f>
        <v>0.51623076923076916</v>
      </c>
      <c r="AT49" s="42">
        <f t="shared" si="11"/>
        <v>0.75937209302325559</v>
      </c>
      <c r="AU49" s="15">
        <f t="shared" ref="AU49:AV49" si="12">AVERAGE(AU3:AU48)</f>
        <v>0.90887499999999988</v>
      </c>
      <c r="AV49" s="42">
        <f t="shared" si="12"/>
        <v>0.85864705882352932</v>
      </c>
      <c r="AW49" s="14"/>
      <c r="AX49" s="11" t="s">
        <v>24</v>
      </c>
      <c r="AY49" s="12">
        <f>AVERAGE(AY3:AY48)</f>
        <v>35.938435985714285</v>
      </c>
      <c r="AZ49" s="38">
        <f t="shared" ref="AZ49" si="13">AVERAGE(AZ3:AZ48)</f>
        <v>35.158614975862065</v>
      </c>
      <c r="BA49" s="12">
        <f t="shared" ref="BA49:BB49" si="14">AVERAGE(BA3:BA48)</f>
        <v>32.944140688235294</v>
      </c>
      <c r="BB49" s="38">
        <f t="shared" si="14"/>
        <v>37.984965122222221</v>
      </c>
      <c r="BC49" s="6"/>
    </row>
    <row r="50" spans="38:55" x14ac:dyDescent="0.2">
      <c r="AL50" s="10" t="s">
        <v>25</v>
      </c>
      <c r="AM50" s="14">
        <f>STDEV(AM3:AM41)</f>
        <v>77.266344176007138</v>
      </c>
      <c r="AN50" s="41">
        <f>STDEV(AN3:AN45)</f>
        <v>65.486259221589577</v>
      </c>
      <c r="AO50" s="14">
        <f>STDEV(AO3:AO18)</f>
        <v>54.645248456712423</v>
      </c>
      <c r="AP50" s="14">
        <f>STDEV(AP3:AP19)</f>
        <v>89.823152646439596</v>
      </c>
      <c r="AQ50" s="6"/>
      <c r="AR50" s="10" t="s">
        <v>25</v>
      </c>
      <c r="AS50" s="14">
        <f>STDEV(AS3:AS41)</f>
        <v>0.13098181101898768</v>
      </c>
      <c r="AT50" s="41">
        <f>STDEV(AT3:AT45)</f>
        <v>0.13723182042074439</v>
      </c>
      <c r="AU50" s="14">
        <f>STDEV(AU3:AU18)</f>
        <v>6.1947154898348629E-2</v>
      </c>
      <c r="AV50" s="41">
        <f>STDEV(AV3:AV19)</f>
        <v>7.4398371266169702E-2</v>
      </c>
      <c r="AW50" s="6"/>
      <c r="AX50" s="10" t="s">
        <v>25</v>
      </c>
      <c r="AY50" s="6">
        <f>STDEV(AY3:AY30)</f>
        <v>2.8025807205348277</v>
      </c>
      <c r="AZ50" s="37">
        <f>STDEV(AZ3:AZ31)</f>
        <v>4.637335665118818</v>
      </c>
      <c r="BA50" s="6">
        <f>STDEV(BA3:BA19)</f>
        <v>3.3531643775854265</v>
      </c>
      <c r="BB50" s="37">
        <f>STDEV(BB3:BB20)</f>
        <v>2.677246377762482</v>
      </c>
    </row>
    <row r="51" spans="38:55" x14ac:dyDescent="0.2">
      <c r="AL51" s="13" t="s">
        <v>26</v>
      </c>
      <c r="AM51" s="9">
        <v>39</v>
      </c>
      <c r="AN51" s="43">
        <v>43</v>
      </c>
      <c r="AO51" s="9">
        <v>16</v>
      </c>
      <c r="AP51" s="9">
        <v>17</v>
      </c>
      <c r="AQ51" s="6"/>
      <c r="AR51" s="13" t="s">
        <v>26</v>
      </c>
      <c r="AS51" s="9">
        <v>39</v>
      </c>
      <c r="AT51" s="43">
        <v>43</v>
      </c>
      <c r="AU51" s="9">
        <v>16</v>
      </c>
      <c r="AV51" s="43">
        <v>17</v>
      </c>
      <c r="AW51" s="6"/>
      <c r="AX51" s="13" t="s">
        <v>26</v>
      </c>
      <c r="AY51" s="8">
        <v>28</v>
      </c>
      <c r="AZ51" s="39">
        <v>29</v>
      </c>
      <c r="BA51" s="8">
        <v>17</v>
      </c>
      <c r="BB51" s="39">
        <v>18</v>
      </c>
    </row>
    <row r="52" spans="38:55" x14ac:dyDescent="0.2">
      <c r="AL52" s="6"/>
      <c r="AM52" s="6"/>
      <c r="AN52" s="6"/>
      <c r="AO52" s="6"/>
      <c r="AP52" s="6"/>
      <c r="AQ52" s="6"/>
      <c r="AR52" s="6"/>
      <c r="AS52" s="14"/>
      <c r="AT52" s="14"/>
      <c r="AU52" s="14"/>
      <c r="AV52" s="14"/>
      <c r="AW52" s="14"/>
      <c r="AX52" s="6"/>
      <c r="AY52" s="6"/>
      <c r="AZ52" s="6"/>
      <c r="BA52" s="6"/>
      <c r="BB52" s="6"/>
    </row>
    <row r="53" spans="38:55" x14ac:dyDescent="0.2">
      <c r="AL53" s="6"/>
      <c r="AM53" s="6"/>
      <c r="AN53" s="6"/>
      <c r="AO53" s="6"/>
      <c r="AP53" s="6"/>
      <c r="AQ53" s="6"/>
      <c r="AR53" s="6"/>
      <c r="AS53" s="14"/>
      <c r="AT53" s="14"/>
      <c r="AU53" s="14"/>
      <c r="AV53" s="14"/>
      <c r="AW53" s="14"/>
      <c r="AX53" s="6"/>
      <c r="AY53" s="6"/>
      <c r="AZ53" s="6"/>
      <c r="BA53" s="6"/>
      <c r="BB53" s="6"/>
    </row>
    <row r="54" spans="38:55" x14ac:dyDescent="0.2">
      <c r="AL54" s="6"/>
      <c r="AM54" s="6"/>
      <c r="AN54" s="6"/>
      <c r="AO54" s="6"/>
      <c r="AP54" s="6"/>
      <c r="AQ54" s="6"/>
      <c r="AR54" s="6"/>
      <c r="AS54" s="14"/>
      <c r="AT54" s="14"/>
      <c r="AU54" s="14"/>
      <c r="AV54" s="14"/>
      <c r="AW54" s="14"/>
      <c r="AX54" s="6"/>
      <c r="AY54" s="6"/>
      <c r="AZ54" s="6"/>
      <c r="BA54" s="6"/>
      <c r="BB54" s="6"/>
    </row>
    <row r="55" spans="38:55" x14ac:dyDescent="0.2">
      <c r="AS55" s="1"/>
      <c r="AT55" s="1"/>
      <c r="AU55" s="1"/>
      <c r="AV55" s="1"/>
      <c r="AW55" s="1"/>
    </row>
    <row r="56" spans="38:55" x14ac:dyDescent="0.2">
      <c r="AS56" s="1"/>
      <c r="AT56" s="1"/>
      <c r="AU56" s="1"/>
      <c r="AV56" s="1"/>
      <c r="AW56" s="1"/>
    </row>
    <row r="57" spans="38:55" x14ac:dyDescent="0.2">
      <c r="AS57" s="1"/>
      <c r="AT57" s="1"/>
      <c r="AU57" s="1"/>
      <c r="AV57" s="1"/>
      <c r="AW57" s="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7A05EA-85BD-FC40-A3D9-4005D28C29A4}">
  <sheetPr>
    <tabColor rgb="FF92D050"/>
  </sheetPr>
  <dimension ref="A1:N128"/>
  <sheetViews>
    <sheetView tabSelected="1" topLeftCell="A86" workbookViewId="0">
      <selection activeCell="M91" sqref="M91"/>
    </sheetView>
  </sheetViews>
  <sheetFormatPr baseColWidth="10" defaultRowHeight="16" x14ac:dyDescent="0.2"/>
  <cols>
    <col min="1" max="1" width="13.5" customWidth="1"/>
    <col min="2" max="2" width="34.5" customWidth="1"/>
    <col min="3" max="3" width="12" customWidth="1"/>
    <col min="4" max="4" width="17.33203125" customWidth="1"/>
    <col min="5" max="5" width="15.5" customWidth="1"/>
    <col min="7" max="7" width="15" customWidth="1"/>
    <col min="10" max="10" width="28" customWidth="1"/>
  </cols>
  <sheetData>
    <row r="1" spans="1:13" x14ac:dyDescent="0.2">
      <c r="A1" s="4" t="s">
        <v>6</v>
      </c>
    </row>
    <row r="2" spans="1:13" x14ac:dyDescent="0.2">
      <c r="A2" s="28" t="s">
        <v>56</v>
      </c>
      <c r="B2" s="2" t="s">
        <v>64</v>
      </c>
      <c r="J2" s="2" t="s">
        <v>63</v>
      </c>
    </row>
    <row r="3" spans="1:13" x14ac:dyDescent="0.2">
      <c r="B3" s="21" t="s">
        <v>28</v>
      </c>
      <c r="C3" s="18"/>
      <c r="D3" s="12"/>
      <c r="E3" s="12"/>
      <c r="F3" s="12"/>
      <c r="G3" s="12"/>
      <c r="J3" s="21" t="s">
        <v>44</v>
      </c>
      <c r="K3" s="18"/>
      <c r="M3" s="17"/>
    </row>
    <row r="4" spans="1:13" x14ac:dyDescent="0.2">
      <c r="B4" s="16" t="s">
        <v>29</v>
      </c>
      <c r="C4" s="17">
        <v>0.25769999999999998</v>
      </c>
      <c r="D4" s="25"/>
      <c r="E4" s="25"/>
      <c r="F4" s="25"/>
      <c r="G4" s="25"/>
      <c r="J4" s="16" t="s">
        <v>30</v>
      </c>
      <c r="K4" s="17">
        <v>1.38E-2</v>
      </c>
      <c r="M4" s="17"/>
    </row>
    <row r="5" spans="1:13" x14ac:dyDescent="0.2">
      <c r="B5" s="16" t="s">
        <v>30</v>
      </c>
      <c r="C5" s="17">
        <v>0.85519999999999996</v>
      </c>
      <c r="D5" s="25"/>
      <c r="E5" s="25"/>
      <c r="F5" s="25"/>
      <c r="G5" s="25"/>
      <c r="J5" s="16" t="s">
        <v>45</v>
      </c>
      <c r="K5" s="17" t="s">
        <v>46</v>
      </c>
      <c r="M5" s="17"/>
    </row>
    <row r="6" spans="1:13" x14ac:dyDescent="0.2">
      <c r="B6" s="16" t="s">
        <v>31</v>
      </c>
      <c r="C6" s="17" t="s">
        <v>27</v>
      </c>
      <c r="D6" s="25"/>
      <c r="E6" s="25"/>
      <c r="F6" s="25"/>
      <c r="G6" s="25"/>
      <c r="J6" s="16" t="s">
        <v>31</v>
      </c>
      <c r="K6" s="23" t="s">
        <v>43</v>
      </c>
      <c r="M6" s="17"/>
    </row>
    <row r="7" spans="1:13" x14ac:dyDescent="0.2">
      <c r="B7" s="16" t="s">
        <v>33</v>
      </c>
      <c r="C7" s="17" t="s">
        <v>42</v>
      </c>
      <c r="D7" s="25"/>
      <c r="E7" s="25"/>
      <c r="F7" s="25"/>
      <c r="G7" s="25"/>
      <c r="J7" s="16" t="s">
        <v>47</v>
      </c>
      <c r="K7" s="17" t="s">
        <v>34</v>
      </c>
      <c r="M7" s="17"/>
    </row>
    <row r="8" spans="1:13" x14ac:dyDescent="0.2">
      <c r="B8" s="16" t="s">
        <v>35</v>
      </c>
      <c r="C8" s="17">
        <v>2.597E-2</v>
      </c>
      <c r="D8" s="25"/>
      <c r="E8" s="25"/>
      <c r="F8" s="25"/>
      <c r="G8" s="25"/>
      <c r="J8" s="16" t="s">
        <v>48</v>
      </c>
      <c r="K8" s="17" t="s">
        <v>49</v>
      </c>
      <c r="M8" s="17"/>
    </row>
    <row r="9" spans="1:13" x14ac:dyDescent="0.2">
      <c r="C9" s="25"/>
      <c r="D9" s="25"/>
      <c r="E9" s="25"/>
      <c r="F9" s="25"/>
      <c r="G9" s="25"/>
      <c r="J9" s="16" t="s">
        <v>50</v>
      </c>
      <c r="K9" s="17" t="s">
        <v>112</v>
      </c>
      <c r="M9" s="17"/>
    </row>
    <row r="10" spans="1:13" x14ac:dyDescent="0.2">
      <c r="B10" s="22" t="s">
        <v>36</v>
      </c>
      <c r="C10" s="29" t="s">
        <v>37</v>
      </c>
      <c r="D10" s="29" t="s">
        <v>38</v>
      </c>
      <c r="E10" s="29" t="s">
        <v>39</v>
      </c>
      <c r="F10" s="29" t="s">
        <v>40</v>
      </c>
      <c r="G10" s="29" t="s">
        <v>41</v>
      </c>
      <c r="J10" s="19" t="s">
        <v>51</v>
      </c>
      <c r="K10" s="20">
        <v>23</v>
      </c>
    </row>
    <row r="11" spans="1:13" x14ac:dyDescent="0.2">
      <c r="B11" s="16" t="s">
        <v>57</v>
      </c>
      <c r="C11" s="33">
        <v>4.8370000000000003E-2</v>
      </c>
      <c r="D11" s="33" t="s">
        <v>114</v>
      </c>
      <c r="E11" s="33" t="s">
        <v>42</v>
      </c>
      <c r="F11" s="33" t="s">
        <v>27</v>
      </c>
      <c r="G11" s="33">
        <v>0.89190000000000003</v>
      </c>
    </row>
    <row r="12" spans="1:13" x14ac:dyDescent="0.2">
      <c r="B12" s="16" t="s">
        <v>58</v>
      </c>
      <c r="C12" s="33">
        <v>-1.089E-2</v>
      </c>
      <c r="D12" s="33" t="s">
        <v>115</v>
      </c>
      <c r="E12" s="33" t="s">
        <v>42</v>
      </c>
      <c r="F12" s="33" t="s">
        <v>27</v>
      </c>
      <c r="G12" s="33">
        <v>0.99909999999999999</v>
      </c>
    </row>
    <row r="13" spans="1:13" x14ac:dyDescent="0.2">
      <c r="B13" s="16" t="s">
        <v>59</v>
      </c>
      <c r="C13" s="33">
        <v>1.2459999999999999E-3</v>
      </c>
      <c r="D13" s="33" t="s">
        <v>116</v>
      </c>
      <c r="E13" s="33" t="s">
        <v>42</v>
      </c>
      <c r="F13" s="33" t="s">
        <v>27</v>
      </c>
      <c r="G13" s="33" t="s">
        <v>74</v>
      </c>
    </row>
    <row r="14" spans="1:13" x14ac:dyDescent="0.2">
      <c r="B14" s="16" t="s">
        <v>60</v>
      </c>
      <c r="C14" s="33">
        <v>-5.926E-2</v>
      </c>
      <c r="D14" s="33" t="s">
        <v>117</v>
      </c>
      <c r="E14" s="33" t="s">
        <v>42</v>
      </c>
      <c r="F14" s="33" t="s">
        <v>27</v>
      </c>
      <c r="G14" s="33">
        <v>0.88349999999999995</v>
      </c>
    </row>
    <row r="15" spans="1:13" x14ac:dyDescent="0.2">
      <c r="B15" s="16" t="s">
        <v>61</v>
      </c>
      <c r="C15" s="33">
        <v>-4.7129999999999998E-2</v>
      </c>
      <c r="D15" s="33" t="s">
        <v>118</v>
      </c>
      <c r="E15" s="33" t="s">
        <v>42</v>
      </c>
      <c r="F15" s="33" t="s">
        <v>27</v>
      </c>
      <c r="G15" s="33">
        <v>0.94640000000000002</v>
      </c>
    </row>
    <row r="16" spans="1:13" x14ac:dyDescent="0.2">
      <c r="B16" s="19" t="s">
        <v>62</v>
      </c>
      <c r="C16" s="20">
        <v>1.213E-2</v>
      </c>
      <c r="D16" s="20" t="s">
        <v>119</v>
      </c>
      <c r="E16" s="20" t="s">
        <v>42</v>
      </c>
      <c r="F16" s="20" t="s">
        <v>27</v>
      </c>
      <c r="G16" s="20">
        <v>0.99929999999999997</v>
      </c>
    </row>
    <row r="17" spans="2:11" x14ac:dyDescent="0.2">
      <c r="C17" s="25"/>
      <c r="D17" s="25"/>
      <c r="E17" s="25"/>
      <c r="F17" s="25"/>
      <c r="G17" s="25"/>
    </row>
    <row r="18" spans="2:11" x14ac:dyDescent="0.2">
      <c r="B18" s="22" t="s">
        <v>65</v>
      </c>
      <c r="C18" s="17"/>
      <c r="J18" s="2" t="s">
        <v>72</v>
      </c>
    </row>
    <row r="19" spans="2:11" x14ac:dyDescent="0.2">
      <c r="B19" s="21" t="s">
        <v>28</v>
      </c>
      <c r="C19" s="18"/>
      <c r="D19" s="12"/>
      <c r="E19" s="12"/>
      <c r="F19" s="12"/>
      <c r="G19" s="12"/>
      <c r="J19" s="21" t="s">
        <v>44</v>
      </c>
      <c r="K19" s="18"/>
    </row>
    <row r="20" spans="2:11" x14ac:dyDescent="0.2">
      <c r="B20" s="16" t="s">
        <v>29</v>
      </c>
      <c r="C20" s="17">
        <v>0.5948</v>
      </c>
      <c r="D20" s="25"/>
      <c r="E20" s="25"/>
      <c r="F20" s="25"/>
      <c r="G20" s="25"/>
      <c r="J20" s="16" t="s">
        <v>30</v>
      </c>
      <c r="K20" s="17">
        <v>7.1000000000000004E-3</v>
      </c>
    </row>
    <row r="21" spans="2:11" x14ac:dyDescent="0.2">
      <c r="B21" s="16" t="s">
        <v>30</v>
      </c>
      <c r="C21" s="17">
        <v>0.62350000000000005</v>
      </c>
      <c r="D21" s="25"/>
      <c r="E21" s="25"/>
      <c r="F21" s="25"/>
      <c r="G21" s="25"/>
      <c r="J21" s="16" t="s">
        <v>45</v>
      </c>
      <c r="K21" s="17" t="s">
        <v>46</v>
      </c>
    </row>
    <row r="22" spans="2:11" x14ac:dyDescent="0.2">
      <c r="B22" s="16" t="s">
        <v>31</v>
      </c>
      <c r="C22" s="17" t="s">
        <v>27</v>
      </c>
      <c r="D22" s="25"/>
      <c r="E22" s="25"/>
      <c r="F22" s="25"/>
      <c r="G22" s="25"/>
      <c r="J22" s="16" t="s">
        <v>31</v>
      </c>
      <c r="K22" s="17" t="s">
        <v>32</v>
      </c>
    </row>
    <row r="23" spans="2:11" x14ac:dyDescent="0.2">
      <c r="B23" s="16" t="s">
        <v>33</v>
      </c>
      <c r="C23" s="17" t="s">
        <v>42</v>
      </c>
      <c r="D23" s="25"/>
      <c r="E23" s="25"/>
      <c r="F23" s="25"/>
      <c r="G23" s="25"/>
      <c r="J23" s="16" t="s">
        <v>47</v>
      </c>
      <c r="K23" s="17" t="s">
        <v>34</v>
      </c>
    </row>
    <row r="24" spans="2:11" x14ac:dyDescent="0.2">
      <c r="B24" s="16" t="s">
        <v>35</v>
      </c>
      <c r="C24" s="17">
        <v>5.7959999999999998E-2</v>
      </c>
      <c r="D24" s="25"/>
      <c r="E24" s="25"/>
      <c r="F24" s="25"/>
      <c r="G24" s="25"/>
      <c r="J24" s="16" t="s">
        <v>48</v>
      </c>
      <c r="K24" s="17" t="s">
        <v>49</v>
      </c>
    </row>
    <row r="25" spans="2:11" x14ac:dyDescent="0.2">
      <c r="C25" s="25"/>
      <c r="D25" s="25"/>
      <c r="E25" s="25"/>
      <c r="F25" s="25"/>
      <c r="G25" s="25"/>
      <c r="J25" s="16" t="s">
        <v>50</v>
      </c>
      <c r="K25" s="17" t="s">
        <v>111</v>
      </c>
    </row>
    <row r="26" spans="2:11" x14ac:dyDescent="0.2">
      <c r="B26" s="22" t="s">
        <v>36</v>
      </c>
      <c r="C26" s="29" t="s">
        <v>37</v>
      </c>
      <c r="D26" s="29" t="s">
        <v>38</v>
      </c>
      <c r="E26" s="29" t="s">
        <v>39</v>
      </c>
      <c r="F26" s="29" t="s">
        <v>40</v>
      </c>
      <c r="G26" s="29" t="s">
        <v>41</v>
      </c>
      <c r="J26" s="19" t="s">
        <v>51</v>
      </c>
      <c r="K26" s="20">
        <v>20</v>
      </c>
    </row>
    <row r="27" spans="2:11" x14ac:dyDescent="0.2">
      <c r="B27" s="16" t="s">
        <v>66</v>
      </c>
      <c r="C27" s="1">
        <v>1.5039999999999999E-3</v>
      </c>
      <c r="D27" s="1" t="s">
        <v>120</v>
      </c>
      <c r="E27" s="1" t="s">
        <v>42</v>
      </c>
      <c r="F27" s="1" t="s">
        <v>27</v>
      </c>
      <c r="G27" s="1">
        <v>0.89410000000000001</v>
      </c>
    </row>
    <row r="28" spans="2:11" x14ac:dyDescent="0.2">
      <c r="B28" s="16" t="s">
        <v>67</v>
      </c>
      <c r="C28" s="1">
        <v>1.1490000000000001E-3</v>
      </c>
      <c r="D28" s="1" t="s">
        <v>121</v>
      </c>
      <c r="E28" s="1" t="s">
        <v>42</v>
      </c>
      <c r="F28" s="1" t="s">
        <v>27</v>
      </c>
      <c r="G28" s="1">
        <v>0.96850000000000003</v>
      </c>
    </row>
    <row r="29" spans="2:11" x14ac:dyDescent="0.2">
      <c r="B29" s="16" t="s">
        <v>68</v>
      </c>
      <c r="C29" s="1">
        <v>3.5590000000000001E-3</v>
      </c>
      <c r="D29" s="1" t="s">
        <v>122</v>
      </c>
      <c r="E29" s="1" t="s">
        <v>42</v>
      </c>
      <c r="F29" s="1" t="s">
        <v>27</v>
      </c>
      <c r="G29" s="1">
        <v>0.55830000000000002</v>
      </c>
    </row>
    <row r="30" spans="2:11" x14ac:dyDescent="0.2">
      <c r="B30" s="16" t="s">
        <v>69</v>
      </c>
      <c r="C30" s="1">
        <v>-3.546E-4</v>
      </c>
      <c r="D30" s="1" t="s">
        <v>123</v>
      </c>
      <c r="E30" s="1" t="s">
        <v>42</v>
      </c>
      <c r="F30" s="1" t="s">
        <v>27</v>
      </c>
      <c r="G30" s="1">
        <v>0.999</v>
      </c>
    </row>
    <row r="31" spans="2:11" x14ac:dyDescent="0.2">
      <c r="B31" s="16" t="s">
        <v>70</v>
      </c>
      <c r="C31" s="1">
        <v>2.055E-3</v>
      </c>
      <c r="D31" s="1" t="s">
        <v>124</v>
      </c>
      <c r="E31" s="1" t="s">
        <v>42</v>
      </c>
      <c r="F31" s="1" t="s">
        <v>27</v>
      </c>
      <c r="G31" s="1">
        <v>0.87080000000000002</v>
      </c>
    </row>
    <row r="32" spans="2:11" x14ac:dyDescent="0.2">
      <c r="B32" s="19" t="s">
        <v>71</v>
      </c>
      <c r="C32" s="9">
        <v>2.4090000000000001E-3</v>
      </c>
      <c r="D32" s="9" t="s">
        <v>125</v>
      </c>
      <c r="E32" s="9" t="s">
        <v>42</v>
      </c>
      <c r="F32" s="9" t="s">
        <v>27</v>
      </c>
      <c r="G32" s="9">
        <v>0.85580000000000001</v>
      </c>
    </row>
    <row r="34" spans="2:13" x14ac:dyDescent="0.2">
      <c r="B34" s="24" t="s">
        <v>52</v>
      </c>
    </row>
    <row r="35" spans="2:13" x14ac:dyDescent="0.2">
      <c r="B35" s="21" t="s">
        <v>28</v>
      </c>
      <c r="C35" s="18"/>
      <c r="D35" s="12"/>
      <c r="E35" s="12"/>
      <c r="F35" s="12"/>
      <c r="G35" s="12"/>
    </row>
    <row r="36" spans="2:13" x14ac:dyDescent="0.2">
      <c r="B36" s="16" t="s">
        <v>29</v>
      </c>
      <c r="C36" s="17">
        <v>1.0049999999999999</v>
      </c>
      <c r="J36" s="17"/>
    </row>
    <row r="37" spans="2:13" x14ac:dyDescent="0.2">
      <c r="B37" s="16" t="s">
        <v>30</v>
      </c>
      <c r="C37" s="17">
        <v>0.3967</v>
      </c>
      <c r="J37" s="17"/>
    </row>
    <row r="38" spans="2:13" x14ac:dyDescent="0.2">
      <c r="B38" s="16" t="s">
        <v>31</v>
      </c>
      <c r="C38" s="17" t="s">
        <v>27</v>
      </c>
      <c r="J38" s="17"/>
    </row>
    <row r="39" spans="2:13" x14ac:dyDescent="0.2">
      <c r="B39" s="16" t="s">
        <v>33</v>
      </c>
      <c r="C39" s="17" t="s">
        <v>42</v>
      </c>
      <c r="J39" s="17"/>
    </row>
    <row r="40" spans="2:13" x14ac:dyDescent="0.2">
      <c r="B40" s="16" t="s">
        <v>35</v>
      </c>
      <c r="C40" s="17">
        <v>4.5659999999999999E-2</v>
      </c>
      <c r="J40" s="17"/>
    </row>
    <row r="42" spans="2:13" x14ac:dyDescent="0.2">
      <c r="B42" s="22" t="s">
        <v>36</v>
      </c>
      <c r="C42" s="29" t="s">
        <v>37</v>
      </c>
      <c r="D42" s="29" t="s">
        <v>38</v>
      </c>
      <c r="E42" s="29" t="s">
        <v>39</v>
      </c>
      <c r="F42" s="29" t="s">
        <v>40</v>
      </c>
      <c r="G42" s="29" t="s">
        <v>41</v>
      </c>
    </row>
    <row r="43" spans="2:13" x14ac:dyDescent="0.2">
      <c r="B43" s="16" t="s">
        <v>73</v>
      </c>
      <c r="C43" s="17">
        <v>-8.3270000000000002E-4</v>
      </c>
      <c r="D43" s="17" t="s">
        <v>132</v>
      </c>
      <c r="E43" s="17" t="s">
        <v>42</v>
      </c>
      <c r="F43" s="17" t="s">
        <v>27</v>
      </c>
      <c r="G43" s="17" t="s">
        <v>74</v>
      </c>
      <c r="I43" s="17"/>
      <c r="J43" s="17"/>
      <c r="K43" s="17"/>
      <c r="L43" s="17"/>
      <c r="M43" s="17"/>
    </row>
    <row r="44" spans="2:13" x14ac:dyDescent="0.2">
      <c r="B44" s="16" t="s">
        <v>75</v>
      </c>
      <c r="C44" s="17">
        <v>6.6199999999999995E-2</v>
      </c>
      <c r="D44" s="17" t="s">
        <v>133</v>
      </c>
      <c r="E44" s="17" t="s">
        <v>42</v>
      </c>
      <c r="F44" s="17" t="s">
        <v>27</v>
      </c>
      <c r="G44" s="17">
        <v>0.58599999999999997</v>
      </c>
      <c r="I44" s="17"/>
      <c r="J44" s="17"/>
      <c r="K44" s="17"/>
      <c r="L44" s="17"/>
      <c r="M44" s="17"/>
    </row>
    <row r="45" spans="2:13" x14ac:dyDescent="0.2">
      <c r="B45" s="16" t="s">
        <v>76</v>
      </c>
      <c r="C45" s="17">
        <v>-3.8010000000000002E-2</v>
      </c>
      <c r="D45" s="17" t="s">
        <v>134</v>
      </c>
      <c r="E45" s="17" t="s">
        <v>42</v>
      </c>
      <c r="F45" s="17" t="s">
        <v>27</v>
      </c>
      <c r="G45" s="17">
        <v>0.90249999999999997</v>
      </c>
      <c r="I45" s="17"/>
      <c r="J45" s="17"/>
      <c r="K45" s="17"/>
      <c r="L45" s="17"/>
      <c r="M45" s="17"/>
    </row>
    <row r="46" spans="2:13" x14ac:dyDescent="0.2">
      <c r="B46" s="16" t="s">
        <v>77</v>
      </c>
      <c r="C46" s="17">
        <v>6.7030000000000006E-2</v>
      </c>
      <c r="D46" s="17" t="s">
        <v>135</v>
      </c>
      <c r="E46" s="17" t="s">
        <v>42</v>
      </c>
      <c r="F46" s="17" t="s">
        <v>27</v>
      </c>
      <c r="G46" s="17">
        <v>0.58220000000000005</v>
      </c>
      <c r="I46" s="17"/>
      <c r="J46" s="17"/>
      <c r="K46" s="17"/>
      <c r="L46" s="17"/>
      <c r="M46" s="17"/>
    </row>
    <row r="47" spans="2:13" x14ac:dyDescent="0.2">
      <c r="B47" s="16" t="s">
        <v>78</v>
      </c>
      <c r="C47" s="17">
        <v>-3.7179999999999998E-2</v>
      </c>
      <c r="D47" s="17" t="s">
        <v>136</v>
      </c>
      <c r="E47" s="17" t="s">
        <v>42</v>
      </c>
      <c r="F47" s="17" t="s">
        <v>27</v>
      </c>
      <c r="G47" s="17">
        <v>0.90969999999999995</v>
      </c>
      <c r="I47" s="17"/>
      <c r="J47" s="17"/>
      <c r="K47" s="17"/>
      <c r="L47" s="17"/>
      <c r="M47" s="17"/>
    </row>
    <row r="48" spans="2:13" x14ac:dyDescent="0.2">
      <c r="B48" s="19" t="s">
        <v>79</v>
      </c>
      <c r="C48" s="20">
        <v>-0.1042</v>
      </c>
      <c r="D48" s="20" t="s">
        <v>137</v>
      </c>
      <c r="E48" s="20" t="s">
        <v>42</v>
      </c>
      <c r="F48" s="20" t="s">
        <v>27</v>
      </c>
      <c r="G48" s="20">
        <v>0.35270000000000001</v>
      </c>
      <c r="I48" s="17"/>
      <c r="J48" s="17"/>
      <c r="K48" s="17"/>
      <c r="L48" s="17"/>
      <c r="M48" s="17"/>
    </row>
    <row r="50" spans="2:14" x14ac:dyDescent="0.2">
      <c r="B50" s="24" t="s">
        <v>113</v>
      </c>
    </row>
    <row r="51" spans="2:14" x14ac:dyDescent="0.2">
      <c r="B51" s="21" t="s">
        <v>28</v>
      </c>
      <c r="C51" s="18"/>
      <c r="D51" s="12"/>
      <c r="E51" s="12"/>
      <c r="F51" s="12"/>
      <c r="G51" s="12"/>
      <c r="J51" s="17"/>
      <c r="K51" s="25"/>
      <c r="L51" s="25"/>
      <c r="M51" s="25"/>
      <c r="N51" s="25"/>
    </row>
    <row r="52" spans="2:14" x14ac:dyDescent="0.2">
      <c r="B52" s="16" t="s">
        <v>29</v>
      </c>
      <c r="C52" s="17">
        <v>2.7879999999999998</v>
      </c>
      <c r="J52" s="17"/>
      <c r="K52" s="25"/>
      <c r="L52" s="25"/>
      <c r="M52" s="25"/>
      <c r="N52" s="25"/>
    </row>
    <row r="53" spans="2:14" x14ac:dyDescent="0.2">
      <c r="B53" s="16" t="s">
        <v>30</v>
      </c>
      <c r="C53" s="17">
        <v>4.7800000000000002E-2</v>
      </c>
      <c r="J53" s="17"/>
      <c r="K53" s="25"/>
      <c r="L53" s="25"/>
      <c r="M53" s="25"/>
      <c r="N53" s="25"/>
    </row>
    <row r="54" spans="2:14" x14ac:dyDescent="0.2">
      <c r="B54" s="16" t="s">
        <v>31</v>
      </c>
      <c r="C54" s="17" t="s">
        <v>43</v>
      </c>
      <c r="J54" s="17"/>
      <c r="K54" s="25"/>
      <c r="L54" s="25"/>
      <c r="M54" s="25"/>
      <c r="N54" s="25"/>
    </row>
    <row r="55" spans="2:14" x14ac:dyDescent="0.2">
      <c r="B55" s="16" t="s">
        <v>33</v>
      </c>
      <c r="C55" s="17" t="s">
        <v>34</v>
      </c>
      <c r="J55" s="17"/>
      <c r="K55" s="25"/>
      <c r="L55" s="25"/>
      <c r="M55" s="25"/>
      <c r="N55" s="25"/>
    </row>
    <row r="56" spans="2:14" x14ac:dyDescent="0.2">
      <c r="B56" s="16" t="s">
        <v>35</v>
      </c>
      <c r="C56" s="17">
        <v>0.1172</v>
      </c>
      <c r="J56" s="25"/>
      <c r="K56" s="25"/>
      <c r="L56" s="25"/>
      <c r="M56" s="25"/>
      <c r="N56" s="25"/>
    </row>
    <row r="57" spans="2:14" x14ac:dyDescent="0.2">
      <c r="J57" s="25"/>
      <c r="K57" s="25"/>
      <c r="L57" s="25"/>
      <c r="M57" s="25"/>
      <c r="N57" s="25"/>
    </row>
    <row r="58" spans="2:14" x14ac:dyDescent="0.2">
      <c r="B58" s="22" t="s">
        <v>36</v>
      </c>
      <c r="C58" s="29" t="s">
        <v>37</v>
      </c>
      <c r="D58" s="29" t="s">
        <v>38</v>
      </c>
      <c r="E58" s="29" t="s">
        <v>39</v>
      </c>
      <c r="F58" s="29" t="s">
        <v>40</v>
      </c>
      <c r="G58" s="29" t="s">
        <v>41</v>
      </c>
      <c r="J58" s="25"/>
      <c r="K58" s="25"/>
      <c r="L58" s="25"/>
      <c r="M58" s="25"/>
      <c r="N58" s="25"/>
    </row>
    <row r="59" spans="2:14" x14ac:dyDescent="0.2">
      <c r="B59" s="16" t="s">
        <v>73</v>
      </c>
      <c r="C59" s="17">
        <v>-2.7240000000000001E-4</v>
      </c>
      <c r="D59" s="17" t="s">
        <v>126</v>
      </c>
      <c r="E59" s="17" t="s">
        <v>42</v>
      </c>
      <c r="F59" s="17" t="s">
        <v>27</v>
      </c>
      <c r="G59" s="17">
        <v>0.93889999999999996</v>
      </c>
      <c r="J59" s="17"/>
      <c r="K59" s="17"/>
      <c r="L59" s="17"/>
      <c r="M59" s="17"/>
      <c r="N59" s="17"/>
    </row>
    <row r="60" spans="2:14" x14ac:dyDescent="0.2">
      <c r="B60" s="16" t="s">
        <v>75</v>
      </c>
      <c r="C60" s="17">
        <v>6.3170000000000001E-4</v>
      </c>
      <c r="D60" s="17" t="s">
        <v>127</v>
      </c>
      <c r="E60" s="17" t="s">
        <v>42</v>
      </c>
      <c r="F60" s="17" t="s">
        <v>27</v>
      </c>
      <c r="G60" s="17">
        <v>0.67959999999999998</v>
      </c>
      <c r="J60" s="17"/>
      <c r="K60" s="17"/>
      <c r="L60" s="17"/>
      <c r="M60" s="17"/>
      <c r="N60" s="17"/>
    </row>
    <row r="61" spans="2:14" x14ac:dyDescent="0.2">
      <c r="B61" s="16" t="s">
        <v>76</v>
      </c>
      <c r="C61" s="17">
        <v>-1.2849999999999999E-3</v>
      </c>
      <c r="D61" s="17" t="s">
        <v>128</v>
      </c>
      <c r="E61" s="17" t="s">
        <v>42</v>
      </c>
      <c r="F61" s="17" t="s">
        <v>27</v>
      </c>
      <c r="G61" s="17">
        <v>0.15210000000000001</v>
      </c>
      <c r="J61" s="17"/>
      <c r="K61" s="17"/>
      <c r="L61" s="17"/>
      <c r="M61" s="17"/>
      <c r="N61" s="17"/>
    </row>
    <row r="62" spans="2:14" x14ac:dyDescent="0.2">
      <c r="B62" s="16" t="s">
        <v>77</v>
      </c>
      <c r="C62" s="17">
        <v>9.0399999999999996E-4</v>
      </c>
      <c r="D62" s="17" t="s">
        <v>129</v>
      </c>
      <c r="E62" s="17" t="s">
        <v>42</v>
      </c>
      <c r="F62" s="17" t="s">
        <v>27</v>
      </c>
      <c r="G62" s="17">
        <v>0.39250000000000002</v>
      </c>
      <c r="J62" s="17"/>
      <c r="K62" s="17"/>
      <c r="L62" s="17"/>
      <c r="M62" s="17"/>
      <c r="N62" s="17"/>
    </row>
    <row r="63" spans="2:14" x14ac:dyDescent="0.2">
      <c r="B63" s="16" t="s">
        <v>78</v>
      </c>
      <c r="C63" s="17">
        <v>-1.013E-3</v>
      </c>
      <c r="D63" s="17" t="s">
        <v>130</v>
      </c>
      <c r="E63" s="17" t="s">
        <v>42</v>
      </c>
      <c r="F63" s="17" t="s">
        <v>27</v>
      </c>
      <c r="G63" s="17">
        <v>0.34589999999999999</v>
      </c>
      <c r="J63" s="17"/>
      <c r="K63" s="17"/>
      <c r="L63" s="17"/>
      <c r="M63" s="17"/>
      <c r="N63" s="17"/>
    </row>
    <row r="64" spans="2:14" x14ac:dyDescent="0.2">
      <c r="B64" s="19" t="s">
        <v>79</v>
      </c>
      <c r="C64" s="20">
        <v>-1.9170000000000001E-3</v>
      </c>
      <c r="D64" s="20" t="s">
        <v>131</v>
      </c>
      <c r="E64" s="20" t="s">
        <v>34</v>
      </c>
      <c r="F64" s="20" t="s">
        <v>43</v>
      </c>
      <c r="G64" s="20">
        <v>3.15E-2</v>
      </c>
      <c r="J64" s="17"/>
      <c r="K64" s="17"/>
      <c r="L64" s="17"/>
      <c r="M64" s="17"/>
      <c r="N64" s="17"/>
    </row>
    <row r="66" spans="2:11" x14ac:dyDescent="0.2">
      <c r="B66" s="2" t="s">
        <v>82</v>
      </c>
      <c r="J66" s="2" t="s">
        <v>81</v>
      </c>
    </row>
    <row r="67" spans="2:11" x14ac:dyDescent="0.2">
      <c r="B67" s="21" t="s">
        <v>28</v>
      </c>
      <c r="C67" s="18"/>
      <c r="D67" s="12"/>
      <c r="E67" s="12"/>
      <c r="F67" s="12"/>
      <c r="G67" s="12"/>
      <c r="J67" s="21" t="s">
        <v>44</v>
      </c>
      <c r="K67" s="18"/>
    </row>
    <row r="68" spans="2:11" x14ac:dyDescent="0.2">
      <c r="B68" s="16" t="s">
        <v>29</v>
      </c>
      <c r="C68" s="17">
        <v>1.266</v>
      </c>
      <c r="J68" s="16" t="s">
        <v>30</v>
      </c>
      <c r="K68" s="17">
        <v>2.07E-2</v>
      </c>
    </row>
    <row r="69" spans="2:11" x14ac:dyDescent="0.2">
      <c r="B69" s="16" t="s">
        <v>30</v>
      </c>
      <c r="C69" s="17">
        <v>0.29449999999999998</v>
      </c>
      <c r="J69" s="16" t="s">
        <v>45</v>
      </c>
      <c r="K69" s="17" t="s">
        <v>46</v>
      </c>
    </row>
    <row r="70" spans="2:11" x14ac:dyDescent="0.2">
      <c r="B70" s="16" t="s">
        <v>31</v>
      </c>
      <c r="C70" s="17" t="s">
        <v>27</v>
      </c>
      <c r="J70" s="16" t="s">
        <v>31</v>
      </c>
      <c r="K70" s="23" t="s">
        <v>43</v>
      </c>
    </row>
    <row r="71" spans="2:11" x14ac:dyDescent="0.2">
      <c r="B71" s="16" t="s">
        <v>33</v>
      </c>
      <c r="C71" s="17" t="s">
        <v>42</v>
      </c>
      <c r="J71" s="16" t="s">
        <v>47</v>
      </c>
      <c r="K71" s="17" t="s">
        <v>34</v>
      </c>
    </row>
    <row r="72" spans="2:11" x14ac:dyDescent="0.2">
      <c r="B72" s="16" t="s">
        <v>35</v>
      </c>
      <c r="C72" s="17">
        <v>6.046E-2</v>
      </c>
      <c r="J72" s="16" t="s">
        <v>48</v>
      </c>
      <c r="K72" s="17" t="s">
        <v>49</v>
      </c>
    </row>
    <row r="73" spans="2:11" x14ac:dyDescent="0.2">
      <c r="J73" s="16" t="s">
        <v>50</v>
      </c>
      <c r="K73" s="17" t="s">
        <v>80</v>
      </c>
    </row>
    <row r="74" spans="2:11" x14ac:dyDescent="0.2">
      <c r="B74" s="22" t="s">
        <v>36</v>
      </c>
      <c r="C74" s="30" t="s">
        <v>37</v>
      </c>
      <c r="D74" s="30" t="s">
        <v>38</v>
      </c>
      <c r="E74" s="30" t="s">
        <v>39</v>
      </c>
      <c r="F74" s="30" t="s">
        <v>40</v>
      </c>
      <c r="G74" s="30" t="s">
        <v>41</v>
      </c>
      <c r="J74" s="19" t="s">
        <v>51</v>
      </c>
      <c r="K74" s="20">
        <v>72</v>
      </c>
    </row>
    <row r="75" spans="2:11" x14ac:dyDescent="0.2">
      <c r="B75" s="16" t="s">
        <v>57</v>
      </c>
      <c r="C75" s="17">
        <v>37.17</v>
      </c>
      <c r="D75" s="17" t="s">
        <v>83</v>
      </c>
      <c r="E75" s="17" t="s">
        <v>42</v>
      </c>
      <c r="F75" s="17" t="s">
        <v>27</v>
      </c>
      <c r="G75" s="17">
        <v>0.85809999999999997</v>
      </c>
    </row>
    <row r="76" spans="2:11" x14ac:dyDescent="0.2">
      <c r="B76" s="16" t="s">
        <v>58</v>
      </c>
      <c r="C76" s="17">
        <v>-43.22</v>
      </c>
      <c r="D76" s="17" t="s">
        <v>84</v>
      </c>
      <c r="E76" s="17" t="s">
        <v>42</v>
      </c>
      <c r="F76" s="17" t="s">
        <v>27</v>
      </c>
      <c r="G76" s="17">
        <v>0.94189999999999996</v>
      </c>
    </row>
    <row r="77" spans="2:11" x14ac:dyDescent="0.2">
      <c r="B77" s="16" t="s">
        <v>59</v>
      </c>
      <c r="C77" s="17">
        <v>123.3</v>
      </c>
      <c r="D77" s="17" t="s">
        <v>85</v>
      </c>
      <c r="E77" s="17" t="s">
        <v>42</v>
      </c>
      <c r="F77" s="17" t="s">
        <v>27</v>
      </c>
      <c r="G77" s="17">
        <v>0.379</v>
      </c>
    </row>
    <row r="78" spans="2:11" x14ac:dyDescent="0.2">
      <c r="B78" s="16" t="s">
        <v>60</v>
      </c>
      <c r="C78" s="17">
        <v>-80.38</v>
      </c>
      <c r="D78" s="17" t="s">
        <v>86</v>
      </c>
      <c r="E78" s="17" t="s">
        <v>42</v>
      </c>
      <c r="F78" s="17" t="s">
        <v>27</v>
      </c>
      <c r="G78" s="17">
        <v>0.6976</v>
      </c>
    </row>
    <row r="79" spans="2:11" x14ac:dyDescent="0.2">
      <c r="B79" s="16" t="s">
        <v>61</v>
      </c>
      <c r="C79" s="17">
        <v>86.13</v>
      </c>
      <c r="D79" s="17" t="s">
        <v>87</v>
      </c>
      <c r="E79" s="17" t="s">
        <v>42</v>
      </c>
      <c r="F79" s="17" t="s">
        <v>27</v>
      </c>
      <c r="G79" s="17">
        <v>0.65</v>
      </c>
    </row>
    <row r="80" spans="2:11" x14ac:dyDescent="0.2">
      <c r="B80" s="19" t="s">
        <v>62</v>
      </c>
      <c r="C80" s="20">
        <v>166.5</v>
      </c>
      <c r="D80" s="20" t="s">
        <v>88</v>
      </c>
      <c r="E80" s="20" t="s">
        <v>42</v>
      </c>
      <c r="F80" s="20" t="s">
        <v>27</v>
      </c>
      <c r="G80" s="20">
        <v>0.309</v>
      </c>
    </row>
    <row r="82" spans="2:7" x14ac:dyDescent="0.2">
      <c r="B82" s="24" t="s">
        <v>55</v>
      </c>
    </row>
    <row r="83" spans="2:7" x14ac:dyDescent="0.2">
      <c r="B83" s="21" t="s">
        <v>28</v>
      </c>
      <c r="C83" s="18"/>
      <c r="D83" s="12"/>
      <c r="E83" s="12"/>
      <c r="F83" s="12"/>
      <c r="G83" s="12"/>
    </row>
    <row r="84" spans="2:7" x14ac:dyDescent="0.2">
      <c r="B84" s="16" t="s">
        <v>29</v>
      </c>
      <c r="C84" s="17">
        <v>9.8789999999999996</v>
      </c>
    </row>
    <row r="85" spans="2:7" x14ac:dyDescent="0.2">
      <c r="B85" s="16" t="s">
        <v>30</v>
      </c>
      <c r="C85" s="23" t="s">
        <v>53</v>
      </c>
    </row>
    <row r="86" spans="2:7" x14ac:dyDescent="0.2">
      <c r="B86" s="16" t="s">
        <v>31</v>
      </c>
      <c r="C86" s="23" t="s">
        <v>54</v>
      </c>
    </row>
    <row r="87" spans="2:7" x14ac:dyDescent="0.2">
      <c r="B87" s="16" t="s">
        <v>33</v>
      </c>
      <c r="C87" s="17" t="s">
        <v>34</v>
      </c>
    </row>
    <row r="88" spans="2:7" x14ac:dyDescent="0.2">
      <c r="B88" s="16" t="s">
        <v>35</v>
      </c>
      <c r="C88" s="17">
        <v>0.2107</v>
      </c>
    </row>
    <row r="90" spans="2:7" x14ac:dyDescent="0.2">
      <c r="B90" s="22" t="s">
        <v>36</v>
      </c>
      <c r="C90" s="29" t="s">
        <v>37</v>
      </c>
      <c r="D90" s="29" t="s">
        <v>38</v>
      </c>
      <c r="E90" s="29" t="s">
        <v>39</v>
      </c>
      <c r="F90" s="29" t="s">
        <v>40</v>
      </c>
      <c r="G90" s="29" t="s">
        <v>41</v>
      </c>
    </row>
    <row r="91" spans="2:7" x14ac:dyDescent="0.2">
      <c r="B91" s="16" t="s">
        <v>73</v>
      </c>
      <c r="C91" s="17">
        <v>72.7</v>
      </c>
      <c r="D91" s="17" t="s">
        <v>89</v>
      </c>
      <c r="E91" s="17" t="s">
        <v>34</v>
      </c>
      <c r="F91" s="17" t="s">
        <v>54</v>
      </c>
      <c r="G91" s="17" t="s">
        <v>53</v>
      </c>
    </row>
    <row r="92" spans="2:7" x14ac:dyDescent="0.2">
      <c r="B92" s="16" t="s">
        <v>75</v>
      </c>
      <c r="C92" s="17">
        <v>92.13</v>
      </c>
      <c r="D92" s="17" t="s">
        <v>90</v>
      </c>
      <c r="E92" s="17" t="s">
        <v>34</v>
      </c>
      <c r="F92" s="17" t="s">
        <v>91</v>
      </c>
      <c r="G92" s="17">
        <v>2.0000000000000001E-4</v>
      </c>
    </row>
    <row r="93" spans="2:7" x14ac:dyDescent="0.2">
      <c r="B93" s="16" t="s">
        <v>76</v>
      </c>
      <c r="C93" s="17">
        <v>70.38</v>
      </c>
      <c r="D93" s="17" t="s">
        <v>92</v>
      </c>
      <c r="E93" s="17" t="s">
        <v>34</v>
      </c>
      <c r="F93" s="17" t="s">
        <v>32</v>
      </c>
      <c r="G93" s="17">
        <v>6.0000000000000001E-3</v>
      </c>
    </row>
    <row r="94" spans="2:7" x14ac:dyDescent="0.2">
      <c r="B94" s="16" t="s">
        <v>77</v>
      </c>
      <c r="C94" s="17">
        <v>19.43</v>
      </c>
      <c r="D94" s="17" t="s">
        <v>93</v>
      </c>
      <c r="E94" s="17" t="s">
        <v>42</v>
      </c>
      <c r="F94" s="17" t="s">
        <v>27</v>
      </c>
      <c r="G94" s="17">
        <v>0.79569999999999996</v>
      </c>
    </row>
    <row r="95" spans="2:7" x14ac:dyDescent="0.2">
      <c r="B95" s="16" t="s">
        <v>78</v>
      </c>
      <c r="C95" s="17">
        <v>-2.3180000000000001</v>
      </c>
      <c r="D95" s="17" t="s">
        <v>94</v>
      </c>
      <c r="E95" s="17" t="s">
        <v>42</v>
      </c>
      <c r="F95" s="17" t="s">
        <v>27</v>
      </c>
      <c r="G95" s="17">
        <v>0.99950000000000006</v>
      </c>
    </row>
    <row r="96" spans="2:7" x14ac:dyDescent="0.2">
      <c r="B96" s="19" t="s">
        <v>79</v>
      </c>
      <c r="C96" s="20">
        <v>-21.75</v>
      </c>
      <c r="D96" s="20" t="s">
        <v>95</v>
      </c>
      <c r="E96" s="20" t="s">
        <v>42</v>
      </c>
      <c r="F96" s="20" t="s">
        <v>27</v>
      </c>
      <c r="G96" s="20">
        <v>0.82379999999999998</v>
      </c>
    </row>
    <row r="98" spans="2:7" x14ac:dyDescent="0.2">
      <c r="B98" s="24" t="s">
        <v>96</v>
      </c>
    </row>
    <row r="99" spans="2:7" x14ac:dyDescent="0.2">
      <c r="B99" s="21" t="s">
        <v>28</v>
      </c>
      <c r="C99" s="18"/>
      <c r="D99" s="12"/>
      <c r="E99" s="12"/>
      <c r="F99" s="12"/>
      <c r="G99" s="12"/>
    </row>
    <row r="100" spans="2:7" x14ac:dyDescent="0.2">
      <c r="B100" s="16" t="s">
        <v>29</v>
      </c>
      <c r="C100" s="17">
        <v>60</v>
      </c>
    </row>
    <row r="101" spans="2:7" x14ac:dyDescent="0.2">
      <c r="B101" s="16" t="s">
        <v>30</v>
      </c>
      <c r="C101" s="17" t="s">
        <v>53</v>
      </c>
    </row>
    <row r="102" spans="2:7" x14ac:dyDescent="0.2">
      <c r="B102" s="16" t="s">
        <v>31</v>
      </c>
      <c r="C102" s="17" t="s">
        <v>54</v>
      </c>
    </row>
    <row r="103" spans="2:7" x14ac:dyDescent="0.2">
      <c r="B103" s="16" t="s">
        <v>33</v>
      </c>
      <c r="C103" s="17" t="s">
        <v>34</v>
      </c>
    </row>
    <row r="104" spans="2:7" x14ac:dyDescent="0.2">
      <c r="B104" s="16" t="s">
        <v>35</v>
      </c>
      <c r="C104" s="17">
        <v>0.61860000000000004</v>
      </c>
    </row>
    <row r="106" spans="2:7" x14ac:dyDescent="0.2">
      <c r="B106" s="22" t="s">
        <v>36</v>
      </c>
      <c r="C106" s="29" t="s">
        <v>37</v>
      </c>
      <c r="D106" s="29" t="s">
        <v>38</v>
      </c>
      <c r="E106" s="29" t="s">
        <v>39</v>
      </c>
      <c r="F106" s="29" t="s">
        <v>40</v>
      </c>
      <c r="G106" s="29" t="s">
        <v>41</v>
      </c>
    </row>
    <row r="107" spans="2:7" x14ac:dyDescent="0.2">
      <c r="B107" s="16" t="s">
        <v>73</v>
      </c>
      <c r="C107" s="17">
        <v>-0.24310000000000001</v>
      </c>
      <c r="D107" s="17" t="s">
        <v>97</v>
      </c>
      <c r="E107" s="17" t="s">
        <v>34</v>
      </c>
      <c r="F107" s="17" t="s">
        <v>54</v>
      </c>
      <c r="G107" s="17" t="s">
        <v>53</v>
      </c>
    </row>
    <row r="108" spans="2:7" x14ac:dyDescent="0.2">
      <c r="B108" s="16" t="s">
        <v>75</v>
      </c>
      <c r="C108" s="17">
        <v>-0.3926</v>
      </c>
      <c r="D108" s="17" t="s">
        <v>98</v>
      </c>
      <c r="E108" s="17" t="s">
        <v>34</v>
      </c>
      <c r="F108" s="17" t="s">
        <v>54</v>
      </c>
      <c r="G108" s="17" t="s">
        <v>53</v>
      </c>
    </row>
    <row r="109" spans="2:7" x14ac:dyDescent="0.2">
      <c r="B109" s="16" t="s">
        <v>76</v>
      </c>
      <c r="C109" s="17">
        <v>-0.34239999999999998</v>
      </c>
      <c r="D109" s="17" t="s">
        <v>99</v>
      </c>
      <c r="E109" s="17" t="s">
        <v>34</v>
      </c>
      <c r="F109" s="17" t="s">
        <v>54</v>
      </c>
      <c r="G109" s="17" t="s">
        <v>53</v>
      </c>
    </row>
    <row r="110" spans="2:7" x14ac:dyDescent="0.2">
      <c r="B110" s="16" t="s">
        <v>77</v>
      </c>
      <c r="C110" s="17">
        <v>-0.14949999999999999</v>
      </c>
      <c r="D110" s="17" t="s">
        <v>100</v>
      </c>
      <c r="E110" s="17" t="s">
        <v>34</v>
      </c>
      <c r="F110" s="17" t="s">
        <v>91</v>
      </c>
      <c r="G110" s="17">
        <v>2.0000000000000001E-4</v>
      </c>
    </row>
    <row r="111" spans="2:7" x14ac:dyDescent="0.2">
      <c r="B111" s="16" t="s">
        <v>78</v>
      </c>
      <c r="C111" s="17">
        <v>-9.9269999999999997E-2</v>
      </c>
      <c r="D111" s="17" t="s">
        <v>101</v>
      </c>
      <c r="E111" s="17" t="s">
        <v>34</v>
      </c>
      <c r="F111" s="17" t="s">
        <v>43</v>
      </c>
      <c r="G111" s="17">
        <v>2.3199999999999998E-2</v>
      </c>
    </row>
    <row r="112" spans="2:7" x14ac:dyDescent="0.2">
      <c r="B112" s="19" t="s">
        <v>79</v>
      </c>
      <c r="C112" s="20">
        <v>5.0229999999999997E-2</v>
      </c>
      <c r="D112" s="20" t="s">
        <v>102</v>
      </c>
      <c r="E112" s="20" t="s">
        <v>42</v>
      </c>
      <c r="F112" s="20" t="s">
        <v>27</v>
      </c>
      <c r="G112" s="20">
        <v>0.62480000000000002</v>
      </c>
    </row>
    <row r="114" spans="2:7" x14ac:dyDescent="0.2">
      <c r="B114" s="22" t="s">
        <v>103</v>
      </c>
    </row>
    <row r="115" spans="2:7" x14ac:dyDescent="0.2">
      <c r="B115" s="26" t="s">
        <v>28</v>
      </c>
      <c r="C115" s="18"/>
      <c r="D115" s="12"/>
      <c r="E115" s="12"/>
      <c r="F115" s="12"/>
      <c r="G115" s="12"/>
    </row>
    <row r="116" spans="2:7" x14ac:dyDescent="0.2">
      <c r="B116" s="16" t="s">
        <v>29</v>
      </c>
      <c r="C116" s="17">
        <v>6.0670000000000002</v>
      </c>
    </row>
    <row r="117" spans="2:7" x14ac:dyDescent="0.2">
      <c r="B117" s="16" t="s">
        <v>30</v>
      </c>
      <c r="C117" s="17">
        <v>8.0000000000000004E-4</v>
      </c>
    </row>
    <row r="118" spans="2:7" x14ac:dyDescent="0.2">
      <c r="B118" s="16" t="s">
        <v>31</v>
      </c>
      <c r="C118" s="17" t="s">
        <v>91</v>
      </c>
    </row>
    <row r="119" spans="2:7" x14ac:dyDescent="0.2">
      <c r="B119" s="16" t="s">
        <v>33</v>
      </c>
      <c r="C119" s="17" t="s">
        <v>34</v>
      </c>
    </row>
    <row r="120" spans="2:7" x14ac:dyDescent="0.2">
      <c r="B120" s="16" t="s">
        <v>35</v>
      </c>
      <c r="C120" s="17">
        <v>0.1714</v>
      </c>
    </row>
    <row r="122" spans="2:7" x14ac:dyDescent="0.2">
      <c r="B122" s="16" t="s">
        <v>36</v>
      </c>
      <c r="C122" s="17" t="s">
        <v>37</v>
      </c>
      <c r="D122" s="17" t="s">
        <v>38</v>
      </c>
      <c r="E122" s="17" t="s">
        <v>39</v>
      </c>
      <c r="F122" s="17" t="s">
        <v>40</v>
      </c>
      <c r="G122" s="17" t="s">
        <v>41</v>
      </c>
    </row>
    <row r="123" spans="2:7" x14ac:dyDescent="0.2">
      <c r="B123" s="16" t="s">
        <v>73</v>
      </c>
      <c r="C123" s="17">
        <v>0.77980000000000005</v>
      </c>
      <c r="D123" s="17" t="s">
        <v>104</v>
      </c>
      <c r="E123" s="17" t="s">
        <v>42</v>
      </c>
      <c r="F123" s="17" t="s">
        <v>27</v>
      </c>
      <c r="G123" s="17">
        <v>0.84179999999999999</v>
      </c>
    </row>
    <row r="124" spans="2:7" x14ac:dyDescent="0.2">
      <c r="B124" s="16" t="s">
        <v>75</v>
      </c>
      <c r="C124" s="17">
        <v>2.9940000000000002</v>
      </c>
      <c r="D124" s="17" t="s">
        <v>105</v>
      </c>
      <c r="E124" s="17" t="s">
        <v>34</v>
      </c>
      <c r="F124" s="17" t="s">
        <v>43</v>
      </c>
      <c r="G124" s="17">
        <v>3.7199999999999997E-2</v>
      </c>
    </row>
    <row r="125" spans="2:7" x14ac:dyDescent="0.2">
      <c r="B125" s="16" t="s">
        <v>76</v>
      </c>
      <c r="C125" s="17">
        <v>-2.0470000000000002</v>
      </c>
      <c r="D125" s="17" t="s">
        <v>106</v>
      </c>
      <c r="E125" s="17" t="s">
        <v>42</v>
      </c>
      <c r="F125" s="17" t="s">
        <v>27</v>
      </c>
      <c r="G125" s="17">
        <v>0.2346</v>
      </c>
    </row>
    <row r="126" spans="2:7" x14ac:dyDescent="0.2">
      <c r="B126" s="16" t="s">
        <v>77</v>
      </c>
      <c r="C126" s="17">
        <v>2.214</v>
      </c>
      <c r="D126" s="17" t="s">
        <v>107</v>
      </c>
      <c r="E126" s="17" t="s">
        <v>42</v>
      </c>
      <c r="F126" s="17" t="s">
        <v>27</v>
      </c>
      <c r="G126" s="17">
        <v>0.18290000000000001</v>
      </c>
    </row>
    <row r="127" spans="2:7" x14ac:dyDescent="0.2">
      <c r="B127" s="16" t="s">
        <v>78</v>
      </c>
      <c r="C127" s="17">
        <v>-2.8260000000000001</v>
      </c>
      <c r="D127" s="17" t="s">
        <v>108</v>
      </c>
      <c r="E127" s="17" t="s">
        <v>34</v>
      </c>
      <c r="F127" s="17" t="s">
        <v>43</v>
      </c>
      <c r="G127" s="17">
        <v>4.6800000000000001E-2</v>
      </c>
    </row>
    <row r="128" spans="2:7" x14ac:dyDescent="0.2">
      <c r="B128" s="19" t="s">
        <v>79</v>
      </c>
      <c r="C128" s="20">
        <v>-5.0410000000000004</v>
      </c>
      <c r="D128" s="20" t="s">
        <v>109</v>
      </c>
      <c r="E128" s="20" t="s">
        <v>34</v>
      </c>
      <c r="F128" s="20" t="s">
        <v>91</v>
      </c>
      <c r="G128" s="20">
        <v>4.0000000000000002E-4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Fig. 5 WT+GluA3KO TEM data</vt:lpstr>
      <vt:lpstr>Fig.5 WT+GluA3KO TEM stats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2022-08-27T13:10:54Z</dcterms:created>
  <dcterms:modified xsi:type="dcterms:W3CDTF">2022-11-10T15:28:10Z</dcterms:modified>
</cp:coreProperties>
</file>